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ger\OneDrive\Desktop\MPP\Templates\Misc Templates\"/>
    </mc:Choice>
  </mc:AlternateContent>
  <xr:revisionPtr revIDLastSave="0" documentId="13_ncr:1_{BDAA6972-A87E-446A-BA8C-F6931C95A4E8}" xr6:coauthVersionLast="47" xr6:coauthVersionMax="47" xr10:uidLastSave="{00000000-0000-0000-0000-000000000000}"/>
  <bookViews>
    <workbookView xWindow="-108" yWindow="-108" windowWidth="23256" windowHeight="13896" activeTab="1" xr2:uid="{4AB83113-4E16-4E54-A433-C473335CFF51}"/>
  </bookViews>
  <sheets>
    <sheet name="Team Finance Template" sheetId="1" r:id="rId1"/>
    <sheet name="M Jaeger Fanancials" sheetId="2" r:id="rId2"/>
    <sheet name="S Saunder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65" i="3" l="1"/>
  <c r="U65" i="3"/>
  <c r="T65" i="3"/>
  <c r="S65" i="3"/>
  <c r="R65" i="3"/>
  <c r="Q65" i="3"/>
  <c r="D65" i="3"/>
  <c r="J62" i="3"/>
  <c r="I62" i="3"/>
  <c r="P14" i="3"/>
  <c r="O14" i="3"/>
  <c r="H14" i="3"/>
  <c r="G14" i="3"/>
  <c r="P12" i="3"/>
  <c r="P62" i="3" s="1"/>
  <c r="O12" i="3"/>
  <c r="O62" i="3" s="1"/>
  <c r="N12" i="3"/>
  <c r="N65" i="3" s="1"/>
  <c r="M12" i="3"/>
  <c r="M65" i="3" s="1"/>
  <c r="L12" i="3"/>
  <c r="L62" i="3" s="1"/>
  <c r="K12" i="3"/>
  <c r="K62" i="3" s="1"/>
  <c r="J12" i="3"/>
  <c r="J14" i="3" s="1"/>
  <c r="I12" i="3"/>
  <c r="I14" i="3" s="1"/>
  <c r="H12" i="3"/>
  <c r="H62" i="3" s="1"/>
  <c r="G12" i="3"/>
  <c r="G62" i="3" s="1"/>
  <c r="F12" i="3"/>
  <c r="F65" i="3" s="1"/>
  <c r="E12" i="3"/>
  <c r="E65" i="3" s="1"/>
  <c r="D12" i="3"/>
  <c r="D62" i="3" s="1"/>
  <c r="C12" i="3"/>
  <c r="C62" i="3" s="1"/>
  <c r="Q65" i="2"/>
  <c r="R65" i="2"/>
  <c r="S65" i="2"/>
  <c r="T65" i="2"/>
  <c r="U65" i="2"/>
  <c r="V65" i="2"/>
  <c r="D12" i="2"/>
  <c r="D65" i="2" s="1"/>
  <c r="E12" i="2"/>
  <c r="E65" i="2" s="1"/>
  <c r="F12" i="2"/>
  <c r="F14" i="2" s="1"/>
  <c r="G12" i="2"/>
  <c r="G14" i="2" s="1"/>
  <c r="H12" i="2"/>
  <c r="H14" i="2" s="1"/>
  <c r="I12" i="2"/>
  <c r="I14" i="2" s="1"/>
  <c r="J12" i="2"/>
  <c r="J14" i="2" s="1"/>
  <c r="K12" i="2"/>
  <c r="K14" i="2" s="1"/>
  <c r="L12" i="2"/>
  <c r="L14" i="2" s="1"/>
  <c r="M12" i="2"/>
  <c r="M14" i="2" s="1"/>
  <c r="N12" i="2"/>
  <c r="N65" i="2" s="1"/>
  <c r="O12" i="2"/>
  <c r="O62" i="2" s="1"/>
  <c r="P12" i="2"/>
  <c r="P62" i="2" s="1"/>
  <c r="C12" i="2"/>
  <c r="C62" i="2" s="1"/>
  <c r="C14" i="3" l="1"/>
  <c r="K14" i="3"/>
  <c r="E62" i="3"/>
  <c r="M62" i="3"/>
  <c r="G65" i="3"/>
  <c r="O65" i="3"/>
  <c r="D14" i="3"/>
  <c r="L14" i="3"/>
  <c r="F62" i="3"/>
  <c r="N62" i="3"/>
  <c r="H65" i="3"/>
  <c r="P65" i="3"/>
  <c r="E14" i="3"/>
  <c r="M14" i="3"/>
  <c r="I65" i="3"/>
  <c r="F14" i="3"/>
  <c r="N14" i="3"/>
  <c r="J65" i="3"/>
  <c r="C65" i="3"/>
  <c r="K65" i="3"/>
  <c r="L65" i="3"/>
  <c r="P14" i="2"/>
  <c r="I62" i="2"/>
  <c r="N62" i="2"/>
  <c r="K65" i="2"/>
  <c r="O14" i="2"/>
  <c r="H62" i="2"/>
  <c r="M62" i="2"/>
  <c r="J65" i="2"/>
  <c r="N14" i="2"/>
  <c r="G62" i="2"/>
  <c r="L62" i="2"/>
  <c r="I65" i="2"/>
  <c r="F62" i="2"/>
  <c r="K62" i="2"/>
  <c r="P65" i="2"/>
  <c r="H65" i="2"/>
  <c r="C14" i="2"/>
  <c r="E14" i="2"/>
  <c r="E62" i="2"/>
  <c r="C65" i="2"/>
  <c r="O65" i="2"/>
  <c r="G65" i="2"/>
  <c r="D14" i="2"/>
  <c r="D62" i="2"/>
  <c r="F65" i="2"/>
  <c r="M65" i="2"/>
  <c r="J62" i="2"/>
  <c r="L65" i="2"/>
  <c r="F22" i="1"/>
  <c r="G22" i="1"/>
  <c r="H22" i="1"/>
  <c r="I22" i="1"/>
  <c r="J22" i="1"/>
  <c r="K22" i="1"/>
  <c r="L22" i="1"/>
  <c r="M22" i="1"/>
  <c r="N22" i="1"/>
  <c r="O22" i="1"/>
  <c r="P22" i="1"/>
  <c r="Q22" i="1"/>
  <c r="E22" i="1"/>
</calcChain>
</file>

<file path=xl/sharedStrings.xml><?xml version="1.0" encoding="utf-8"?>
<sst xmlns="http://schemas.openxmlformats.org/spreadsheetml/2006/main" count="175" uniqueCount="97">
  <si>
    <t>Name 1</t>
  </si>
  <si>
    <t>Name 2</t>
  </si>
  <si>
    <t>Name 3</t>
  </si>
  <si>
    <t>Name 4</t>
  </si>
  <si>
    <t>Name 5</t>
  </si>
  <si>
    <t>Name 6</t>
  </si>
  <si>
    <t>Name 7</t>
  </si>
  <si>
    <t>Name 8</t>
  </si>
  <si>
    <t>Name 9</t>
  </si>
  <si>
    <t>Name 10</t>
  </si>
  <si>
    <t>Name 11</t>
  </si>
  <si>
    <t>Name 12</t>
  </si>
  <si>
    <t>Name 13</t>
  </si>
  <si>
    <t>Name 14</t>
  </si>
  <si>
    <t>Name 15</t>
  </si>
  <si>
    <t>Name 16</t>
  </si>
  <si>
    <t>Team</t>
  </si>
  <si>
    <t xml:space="preserve"> Team 1</t>
  </si>
  <si>
    <t xml:space="preserve"> Team 2</t>
  </si>
  <si>
    <t xml:space="preserve"> Team 3</t>
  </si>
  <si>
    <t xml:space="preserve"> Team 4</t>
  </si>
  <si>
    <t xml:space="preserve"> Team 5</t>
  </si>
  <si>
    <t xml:space="preserve"> Team 6</t>
  </si>
  <si>
    <t xml:space="preserve"> Team 7</t>
  </si>
  <si>
    <t xml:space="preserve"> Team 8</t>
  </si>
  <si>
    <t xml:space="preserve"> Team 9</t>
  </si>
  <si>
    <t xml:space="preserve"> Team 10</t>
  </si>
  <si>
    <t xml:space="preserve"> Team 11</t>
  </si>
  <si>
    <t xml:space="preserve"> Team 12</t>
  </si>
  <si>
    <t xml:space="preserve"> Team 13</t>
  </si>
  <si>
    <t xml:space="preserve"> Team 14</t>
  </si>
  <si>
    <t xml:space="preserve"> Team 15</t>
  </si>
  <si>
    <t xml:space="preserve"> Team 16</t>
  </si>
  <si>
    <t xml:space="preserve"> Team 17</t>
  </si>
  <si>
    <t xml:space="preserve"> Team 18</t>
  </si>
  <si>
    <t xml:space="preserve"> Team 19</t>
  </si>
  <si>
    <t xml:space="preserve"> Team 20</t>
  </si>
  <si>
    <t>Location</t>
  </si>
  <si>
    <t>Location 1</t>
  </si>
  <si>
    <t>Location 2</t>
  </si>
  <si>
    <t>Location 3</t>
  </si>
  <si>
    <t>Location 4</t>
  </si>
  <si>
    <t>Location 5</t>
  </si>
  <si>
    <t>Location 6</t>
  </si>
  <si>
    <t>Location 7</t>
  </si>
  <si>
    <t>Location 8</t>
  </si>
  <si>
    <t>Location 9</t>
  </si>
  <si>
    <t>Location 10</t>
  </si>
  <si>
    <t>Location 11</t>
  </si>
  <si>
    <t>Location 12</t>
  </si>
  <si>
    <t>Location 13</t>
  </si>
  <si>
    <t>Location 14</t>
  </si>
  <si>
    <t>Location 15</t>
  </si>
  <si>
    <t>Location 16</t>
  </si>
  <si>
    <t>Location 17</t>
  </si>
  <si>
    <t>Location 18</t>
  </si>
  <si>
    <t>Location 19</t>
  </si>
  <si>
    <t>Location 20</t>
  </si>
  <si>
    <t>Team Leader</t>
  </si>
  <si>
    <t>Name 17</t>
  </si>
  <si>
    <t>Name 18</t>
  </si>
  <si>
    <t>Name 19</t>
  </si>
  <si>
    <t>Name 20</t>
  </si>
  <si>
    <t>Comments</t>
  </si>
  <si>
    <t>Aug 26 2022</t>
  </si>
  <si>
    <t>Sep 30 2022</t>
  </si>
  <si>
    <t>Oct 28 2022</t>
  </si>
  <si>
    <t>Nov 25 2022</t>
  </si>
  <si>
    <t>Dec 30 2022</t>
  </si>
  <si>
    <t>Jan 27 2023</t>
  </si>
  <si>
    <t>Feb 24 2023</t>
  </si>
  <si>
    <t>Mar 31 2023</t>
  </si>
  <si>
    <t>April 28 2023</t>
  </si>
  <si>
    <t>May 26 2023</t>
  </si>
  <si>
    <t>June 30 2023</t>
  </si>
  <si>
    <t>July 28 2023</t>
  </si>
  <si>
    <t>Aug 25 2023</t>
  </si>
  <si>
    <t>Forecasts</t>
  </si>
  <si>
    <t>Monthly Project Financials</t>
  </si>
  <si>
    <t>Sep 29 2023</t>
  </si>
  <si>
    <t>Oct 27 2023</t>
  </si>
  <si>
    <t>Nov 24 2023</t>
  </si>
  <si>
    <t>Dec 29 2023</t>
  </si>
  <si>
    <t>Jan 26 2024</t>
  </si>
  <si>
    <t>Feb 23 2024</t>
  </si>
  <si>
    <t>Mar 29 2023</t>
  </si>
  <si>
    <t>Expenses</t>
  </si>
  <si>
    <t>Vehicles</t>
  </si>
  <si>
    <t>Transport</t>
  </si>
  <si>
    <t>Hotels</t>
  </si>
  <si>
    <t>Food</t>
  </si>
  <si>
    <t>Total</t>
  </si>
  <si>
    <t>Savings</t>
  </si>
  <si>
    <t>Previous Year</t>
  </si>
  <si>
    <t>Office Sup</t>
  </si>
  <si>
    <t>Road Tolls ULEZ</t>
  </si>
  <si>
    <t>Mike Jaeger Twickenham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</si>
</sst>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£&quot;#,##0.00;[Red]\-&quot;£&quot;#,##0.00"/>
    <numFmt numFmtId="164" formatCode="&quot;£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2"/>
      <color rgb="FF222222"/>
      <name val="Arial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2" borderId="0" xfId="0" applyFont="1" applyFill="1"/>
    <xf numFmtId="8" fontId="5" fillId="2" borderId="0" xfId="0" applyNumberFormat="1" applyFont="1" applyFill="1"/>
    <xf numFmtId="8" fontId="5" fillId="0" borderId="0" xfId="0" applyNumberFormat="1" applyFont="1" applyAlignment="1">
      <alignment vertical="center" wrapText="1"/>
    </xf>
    <xf numFmtId="8" fontId="5" fillId="2" borderId="0" xfId="0" applyNumberFormat="1" applyFont="1" applyFill="1" applyAlignment="1">
      <alignment vertical="center" wrapText="1"/>
    </xf>
    <xf numFmtId="8" fontId="5" fillId="0" borderId="1" xfId="0" applyNumberFormat="1" applyFont="1" applyBorder="1" applyAlignment="1">
      <alignment vertical="center" wrapText="1"/>
    </xf>
    <xf numFmtId="0" fontId="4" fillId="3" borderId="0" xfId="0" applyFont="1" applyFill="1"/>
    <xf numFmtId="0" fontId="0" fillId="4" borderId="0" xfId="0" applyFill="1"/>
    <xf numFmtId="8" fontId="7" fillId="0" borderId="0" xfId="0" applyNumberFormat="1" applyFont="1" applyAlignment="1">
      <alignment horizontal="right" vertical="center"/>
    </xf>
    <xf numFmtId="0" fontId="1" fillId="5" borderId="0" xfId="0" applyFont="1" applyFill="1"/>
    <xf numFmtId="164" fontId="7" fillId="7" borderId="4" xfId="0" applyNumberFormat="1" applyFont="1" applyFill="1" applyBorder="1"/>
    <xf numFmtId="164" fontId="7" fillId="7" borderId="5" xfId="0" applyNumberFormat="1" applyFont="1" applyFill="1" applyBorder="1"/>
    <xf numFmtId="164" fontId="7" fillId="7" borderId="6" xfId="0" applyNumberFormat="1" applyFont="1" applyFill="1" applyBorder="1"/>
    <xf numFmtId="14" fontId="1" fillId="5" borderId="7" xfId="0" applyNumberFormat="1" applyFont="1" applyFill="1" applyBorder="1"/>
    <xf numFmtId="0" fontId="1" fillId="5" borderId="7" xfId="0" applyFont="1" applyFill="1" applyBorder="1"/>
    <xf numFmtId="0" fontId="1" fillId="5" borderId="8" xfId="0" applyFont="1" applyFill="1" applyBorder="1"/>
    <xf numFmtId="164" fontId="0" fillId="0" borderId="0" xfId="0" applyNumberFormat="1"/>
    <xf numFmtId="10" fontId="0" fillId="0" borderId="0" xfId="0" applyNumberFormat="1"/>
    <xf numFmtId="0" fontId="2" fillId="8" borderId="0" xfId="0" applyFont="1" applyFill="1" applyAlignment="1">
      <alignment horizontal="left" vertical="center"/>
    </xf>
    <xf numFmtId="0" fontId="0" fillId="10" borderId="0" xfId="0" applyFill="1"/>
    <xf numFmtId="14" fontId="3" fillId="9" borderId="0" xfId="0" applyNumberFormat="1" applyFont="1" applyFill="1"/>
    <xf numFmtId="0" fontId="3" fillId="9" borderId="0" xfId="0" applyFont="1" applyFill="1"/>
    <xf numFmtId="14" fontId="1" fillId="9" borderId="0" xfId="0" applyNumberFormat="1" applyFont="1" applyFill="1"/>
    <xf numFmtId="0" fontId="1" fillId="9" borderId="0" xfId="0" applyFont="1" applyFill="1"/>
    <xf numFmtId="0" fontId="1" fillId="9" borderId="2" xfId="0" applyFont="1" applyFill="1" applyBorder="1"/>
    <xf numFmtId="0" fontId="1" fillId="9" borderId="3" xfId="0" applyFont="1" applyFill="1" applyBorder="1"/>
    <xf numFmtId="0" fontId="2" fillId="6" borderId="4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11" borderId="10" xfId="0" applyFont="1" applyFill="1" applyBorder="1"/>
    <xf numFmtId="0" fontId="0" fillId="11" borderId="10" xfId="0" applyFill="1" applyBorder="1"/>
    <xf numFmtId="0" fontId="0" fillId="11" borderId="9" xfId="0" applyFill="1" applyBorder="1"/>
  </cellXfs>
  <cellStyles count="1"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numFmt numFmtId="12" formatCode="&quot;£&quot;#,##0.00;[Red]\-&quot;£&quot;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222222"/>
        <name val="Arial"/>
        <family val="2"/>
        <scheme val="none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Mobile</a:t>
            </a:r>
            <a:r>
              <a:rPr lang="en-GB" baseline="0"/>
              <a:t> Team Finances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'Team Finance Template'!$E$1:$Q$1</c:f>
              <c:strCache>
                <c:ptCount val="13"/>
                <c:pt idx="0">
                  <c:v>Aug 26 2022</c:v>
                </c:pt>
                <c:pt idx="1">
                  <c:v>Sep 30 2022</c:v>
                </c:pt>
                <c:pt idx="2">
                  <c:v>Oct 28 2022</c:v>
                </c:pt>
                <c:pt idx="3">
                  <c:v>Nov 25 2022</c:v>
                </c:pt>
                <c:pt idx="4">
                  <c:v>Dec 30 2022</c:v>
                </c:pt>
                <c:pt idx="5">
                  <c:v>Jan 27 2023</c:v>
                </c:pt>
                <c:pt idx="6">
                  <c:v>Feb 24 2023</c:v>
                </c:pt>
                <c:pt idx="7">
                  <c:v>Mar 31 2023</c:v>
                </c:pt>
                <c:pt idx="8">
                  <c:v>April 28 2023</c:v>
                </c:pt>
                <c:pt idx="9">
                  <c:v>May 26 2023</c:v>
                </c:pt>
                <c:pt idx="10">
                  <c:v>June 30 2023</c:v>
                </c:pt>
                <c:pt idx="11">
                  <c:v>July 28 2023</c:v>
                </c:pt>
                <c:pt idx="12">
                  <c:v>Aug 25 2023</c:v>
                </c:pt>
              </c:strCache>
            </c:strRef>
          </c:cat>
          <c:val>
            <c:numRef>
              <c:f>'Team Finance Template'!$E$22:$Q$22</c:f>
              <c:numCache>
                <c:formatCode>"£"#,##0.00_);[Red]\("£"#,##0.00\)</c:formatCode>
                <c:ptCount val="13"/>
                <c:pt idx="0">
                  <c:v>1935</c:v>
                </c:pt>
                <c:pt idx="1">
                  <c:v>1935</c:v>
                </c:pt>
                <c:pt idx="2">
                  <c:v>1935</c:v>
                </c:pt>
                <c:pt idx="3">
                  <c:v>1940</c:v>
                </c:pt>
                <c:pt idx="4">
                  <c:v>1940</c:v>
                </c:pt>
                <c:pt idx="5">
                  <c:v>1940</c:v>
                </c:pt>
                <c:pt idx="6">
                  <c:v>1955</c:v>
                </c:pt>
                <c:pt idx="7">
                  <c:v>1955</c:v>
                </c:pt>
                <c:pt idx="8">
                  <c:v>1960</c:v>
                </c:pt>
                <c:pt idx="9">
                  <c:v>1965</c:v>
                </c:pt>
                <c:pt idx="10">
                  <c:v>1965</c:v>
                </c:pt>
                <c:pt idx="11">
                  <c:v>1965</c:v>
                </c:pt>
                <c:pt idx="12">
                  <c:v>1965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03-410B-B554-B02C618832DA}"/>
            </c:ext>
          </c:extLst>
        </c:ser>
        <c:ser>
          <c:idx val="1"/>
          <c:order val="1"/>
          <c:tx>
            <c:strRef>
              <c:f>'Team Finance Template'!$E$25:$Q$25</c:f>
              <c:strCache>
                <c:ptCount val="13"/>
                <c:pt idx="0">
                  <c:v>Aug 26 2022</c:v>
                </c:pt>
                <c:pt idx="1">
                  <c:v>Sep 30 2022</c:v>
                </c:pt>
                <c:pt idx="2">
                  <c:v>Oct 28 2022</c:v>
                </c:pt>
                <c:pt idx="3">
                  <c:v>Nov 25 2022</c:v>
                </c:pt>
                <c:pt idx="4">
                  <c:v>Dec 30 2022</c:v>
                </c:pt>
                <c:pt idx="5">
                  <c:v>Jan 27 2023</c:v>
                </c:pt>
                <c:pt idx="6">
                  <c:v>Feb 24 2023</c:v>
                </c:pt>
                <c:pt idx="7">
                  <c:v>Mar 31 2023</c:v>
                </c:pt>
                <c:pt idx="8">
                  <c:v>April 28 2023</c:v>
                </c:pt>
                <c:pt idx="9">
                  <c:v>May 26 2023</c:v>
                </c:pt>
                <c:pt idx="10">
                  <c:v>June 30 2023</c:v>
                </c:pt>
                <c:pt idx="11">
                  <c:v>July 28 2023</c:v>
                </c:pt>
                <c:pt idx="12">
                  <c:v>Aug 25 2023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'Team Finance Template'!$E$26:$Q$26</c:f>
              <c:numCache>
                <c:formatCode>"£"#,##0.00</c:formatCode>
                <c:ptCount val="13"/>
                <c:pt idx="0">
                  <c:v>1935</c:v>
                </c:pt>
                <c:pt idx="1">
                  <c:v>1935</c:v>
                </c:pt>
                <c:pt idx="2">
                  <c:v>1935</c:v>
                </c:pt>
                <c:pt idx="3">
                  <c:v>1935</c:v>
                </c:pt>
                <c:pt idx="4">
                  <c:v>1935</c:v>
                </c:pt>
                <c:pt idx="5">
                  <c:v>1940</c:v>
                </c:pt>
                <c:pt idx="6">
                  <c:v>1950</c:v>
                </c:pt>
                <c:pt idx="7">
                  <c:v>1950</c:v>
                </c:pt>
                <c:pt idx="8">
                  <c:v>1960</c:v>
                </c:pt>
                <c:pt idx="9">
                  <c:v>1965</c:v>
                </c:pt>
                <c:pt idx="10">
                  <c:v>1965</c:v>
                </c:pt>
                <c:pt idx="11">
                  <c:v>1970</c:v>
                </c:pt>
                <c:pt idx="12">
                  <c:v>1970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03-410B-B554-B02C61883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7543791"/>
        <c:axId val="397542127"/>
      </c:barChart>
      <c:catAx>
        <c:axId val="397543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542127"/>
        <c:crosses val="autoZero"/>
        <c:auto val="1"/>
        <c:lblAlgn val="ctr"/>
        <c:lblOffset val="100"/>
        <c:noMultiLvlLbl val="0"/>
      </c:catAx>
      <c:valAx>
        <c:axId val="397542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£&quot;#,##0.00_);[Red]\(&quot;£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5437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Mobile</a:t>
            </a:r>
            <a:r>
              <a:rPr lang="en-GB" baseline="0"/>
              <a:t> Team Financials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v>Actual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-3.0023512902309299E-3"/>
                  <c:y val="-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38-49B4-BE52-0506E5B2D156}"/>
                </c:ext>
              </c:extLst>
            </c:dLbl>
            <c:dLbl>
              <c:idx val="1"/>
              <c:layout>
                <c:manualLayout>
                  <c:x val="-6.7552904030195619E-3"/>
                  <c:y val="-4.16666666666667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38-49B4-BE52-0506E5B2D156}"/>
                </c:ext>
              </c:extLst>
            </c:dLbl>
            <c:dLbl>
              <c:idx val="2"/>
              <c:layout>
                <c:manualLayout>
                  <c:x val="-5.2541147579041039E-3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38-49B4-BE52-0506E5B2D156}"/>
                </c:ext>
              </c:extLst>
            </c:dLbl>
            <c:dLbl>
              <c:idx val="3"/>
              <c:layout>
                <c:manualLayout>
                  <c:x val="-7.5058782255773455E-3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838-49B4-BE52-0506E5B2D156}"/>
                </c:ext>
              </c:extLst>
            </c:dLbl>
            <c:dLbl>
              <c:idx val="4"/>
              <c:layout>
                <c:manualLayout>
                  <c:x val="-4.503526935346374E-3"/>
                  <c:y val="-2.77777777777778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838-49B4-BE52-0506E5B2D156}"/>
                </c:ext>
              </c:extLst>
            </c:dLbl>
            <c:dLbl>
              <c:idx val="5"/>
              <c:layout>
                <c:manualLayout>
                  <c:x val="-7.5058782255772909E-3"/>
                  <c:y val="-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838-49B4-BE52-0506E5B2D156}"/>
                </c:ext>
              </c:extLst>
            </c:dLbl>
            <c:dLbl>
              <c:idx val="6"/>
              <c:layout>
                <c:manualLayout>
                  <c:x val="-4.503526935346374E-3"/>
                  <c:y val="-4.62962962962963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838-49B4-BE52-0506E5B2D156}"/>
                </c:ext>
              </c:extLst>
            </c:dLbl>
            <c:dLbl>
              <c:idx val="7"/>
              <c:layout>
                <c:manualLayout>
                  <c:x val="-6.7552904030195619E-3"/>
                  <c:y val="-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838-49B4-BE52-0506E5B2D156}"/>
                </c:ext>
              </c:extLst>
            </c:dLbl>
            <c:dLbl>
              <c:idx val="8"/>
              <c:layout>
                <c:manualLayout>
                  <c:x val="-5.2541147579041039E-3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838-49B4-BE52-0506E5B2D156}"/>
                </c:ext>
              </c:extLst>
            </c:dLbl>
            <c:dLbl>
              <c:idx val="9"/>
              <c:layout>
                <c:manualLayout>
                  <c:x val="-6.0047025804618329E-3"/>
                  <c:y val="-2.77777777777778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838-49B4-BE52-0506E5B2D156}"/>
                </c:ext>
              </c:extLst>
            </c:dLbl>
            <c:dLbl>
              <c:idx val="10"/>
              <c:layout>
                <c:manualLayout>
                  <c:x val="-5.2541147579042132E-3"/>
                  <c:y val="-1.85185185185186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838-49B4-BE52-0506E5B2D156}"/>
                </c:ext>
              </c:extLst>
            </c:dLbl>
            <c:dLbl>
              <c:idx val="11"/>
              <c:layout>
                <c:manualLayout>
                  <c:x val="-6.0047025804617227E-3"/>
                  <c:y val="-1.85185185185186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838-49B4-BE52-0506E5B2D156}"/>
                </c:ext>
              </c:extLst>
            </c:dLbl>
            <c:dLbl>
              <c:idx val="12"/>
              <c:layout>
                <c:manualLayout>
                  <c:x val="-4.503526935346374E-3"/>
                  <c:y val="-2.31481481481481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838-49B4-BE52-0506E5B2D1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'Team Finance Template'!$E$25:$Q$25</c:f>
              <c:strCache>
                <c:ptCount val="13"/>
                <c:pt idx="0">
                  <c:v>Aug 26 2022</c:v>
                </c:pt>
                <c:pt idx="1">
                  <c:v>Sep 30 2022</c:v>
                </c:pt>
                <c:pt idx="2">
                  <c:v>Oct 28 2022</c:v>
                </c:pt>
                <c:pt idx="3">
                  <c:v>Nov 25 2022</c:v>
                </c:pt>
                <c:pt idx="4">
                  <c:v>Dec 30 2022</c:v>
                </c:pt>
                <c:pt idx="5">
                  <c:v>Jan 27 2023</c:v>
                </c:pt>
                <c:pt idx="6">
                  <c:v>Feb 24 2023</c:v>
                </c:pt>
                <c:pt idx="7">
                  <c:v>Mar 31 2023</c:v>
                </c:pt>
                <c:pt idx="8">
                  <c:v>April 28 2023</c:v>
                </c:pt>
                <c:pt idx="9">
                  <c:v>May 26 2023</c:v>
                </c:pt>
                <c:pt idx="10">
                  <c:v>June 30 2023</c:v>
                </c:pt>
                <c:pt idx="11">
                  <c:v>July 28 2023</c:v>
                </c:pt>
                <c:pt idx="12">
                  <c:v>Aug 25 2023</c:v>
                </c:pt>
              </c:strCache>
            </c:strRef>
          </c:cat>
          <c:val>
            <c:numRef>
              <c:f>'Team Finance Template'!$E$72:$Q$72</c:f>
              <c:numCache>
                <c:formatCode>"£"#,##0.00_);[Red]\("£"#,##0.00\)</c:formatCode>
                <c:ptCount val="13"/>
                <c:pt idx="0">
                  <c:v>1935</c:v>
                </c:pt>
                <c:pt idx="1">
                  <c:v>1935</c:v>
                </c:pt>
                <c:pt idx="2">
                  <c:v>1935</c:v>
                </c:pt>
                <c:pt idx="3">
                  <c:v>1940</c:v>
                </c:pt>
                <c:pt idx="4">
                  <c:v>1940</c:v>
                </c:pt>
                <c:pt idx="5">
                  <c:v>1940</c:v>
                </c:pt>
                <c:pt idx="6">
                  <c:v>1955</c:v>
                </c:pt>
                <c:pt idx="7">
                  <c:v>1955</c:v>
                </c:pt>
                <c:pt idx="8">
                  <c:v>1960</c:v>
                </c:pt>
                <c:pt idx="9">
                  <c:v>1965</c:v>
                </c:pt>
                <c:pt idx="10">
                  <c:v>1965</c:v>
                </c:pt>
                <c:pt idx="11">
                  <c:v>1965</c:v>
                </c:pt>
                <c:pt idx="12">
                  <c:v>1965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1B-43FB-A40E-5DCCF4C73D10}"/>
            </c:ext>
          </c:extLst>
        </c:ser>
        <c:ser>
          <c:idx val="1"/>
          <c:order val="1"/>
          <c:tx>
            <c:v>Forecasted</c:v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8.2564660481350052E-3"/>
                  <c:y val="-9.25925925925926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838-49B4-BE52-0506E5B2D156}"/>
                </c:ext>
              </c:extLst>
            </c:dLbl>
            <c:dLbl>
              <c:idx val="1"/>
              <c:layout>
                <c:manualLayout>
                  <c:x val="6.0047025804618329E-3"/>
                  <c:y val="-9.7222222222222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838-49B4-BE52-0506E5B2D156}"/>
                </c:ext>
              </c:extLst>
            </c:dLbl>
            <c:dLbl>
              <c:idx val="2"/>
              <c:layout>
                <c:manualLayout>
                  <c:x val="8.256466048135019E-3"/>
                  <c:y val="-8.3333333333333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838-49B4-BE52-0506E5B2D156}"/>
                </c:ext>
              </c:extLst>
            </c:dLbl>
            <c:dLbl>
              <c:idx val="3"/>
              <c:layout>
                <c:manualLayout>
                  <c:x val="6.0047025804618329E-3"/>
                  <c:y val="-7.4074074074074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838-49B4-BE52-0506E5B2D156}"/>
                </c:ext>
              </c:extLst>
            </c:dLbl>
            <c:dLbl>
              <c:idx val="4"/>
              <c:layout>
                <c:manualLayout>
                  <c:x val="1.5011756451154031E-3"/>
                  <c:y val="-8.79629629629629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38-49B4-BE52-0506E5B2D156}"/>
                </c:ext>
              </c:extLst>
            </c:dLbl>
            <c:dLbl>
              <c:idx val="5"/>
              <c:layout>
                <c:manualLayout>
                  <c:x val="9.007053870692748E-3"/>
                  <c:y val="-7.87037037037037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38-49B4-BE52-0506E5B2D156}"/>
                </c:ext>
              </c:extLst>
            </c:dLbl>
            <c:dLbl>
              <c:idx val="6"/>
              <c:layout>
                <c:manualLayout>
                  <c:x val="6.0047025804618329E-3"/>
                  <c:y val="-4.62962962962963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838-49B4-BE52-0506E5B2D156}"/>
                </c:ext>
              </c:extLst>
            </c:dLbl>
            <c:dLbl>
              <c:idx val="7"/>
              <c:layout>
                <c:manualLayout>
                  <c:x val="1.0508229515808208E-2"/>
                  <c:y val="-5.09259259259259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838-49B4-BE52-0506E5B2D156}"/>
                </c:ext>
              </c:extLst>
            </c:dLbl>
            <c:dLbl>
              <c:idx val="8"/>
              <c:layout>
                <c:manualLayout>
                  <c:x val="7.5058782255771807E-3"/>
                  <c:y val="-7.87037037037037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838-49B4-BE52-0506E5B2D156}"/>
                </c:ext>
              </c:extLst>
            </c:dLbl>
            <c:dLbl>
              <c:idx val="9"/>
              <c:layout>
                <c:manualLayout>
                  <c:x val="7.5058782255772909E-3"/>
                  <c:y val="-5.5555555555555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838-49B4-BE52-0506E5B2D156}"/>
                </c:ext>
              </c:extLst>
            </c:dLbl>
            <c:dLbl>
              <c:idx val="10"/>
              <c:layout>
                <c:manualLayout>
                  <c:x val="4.503526935346374E-3"/>
                  <c:y val="-5.09259259259259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838-49B4-BE52-0506E5B2D156}"/>
                </c:ext>
              </c:extLst>
            </c:dLbl>
            <c:dLbl>
              <c:idx val="11"/>
              <c:layout>
                <c:manualLayout>
                  <c:x val="5.2541147579041039E-3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838-49B4-BE52-0506E5B2D156}"/>
                </c:ext>
              </c:extLst>
            </c:dLbl>
            <c:dLbl>
              <c:idx val="12"/>
              <c:layout>
                <c:manualLayout>
                  <c:x val="6.0047025804618329E-3"/>
                  <c:y val="-3.70370370370370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838-49B4-BE52-0506E5B2D1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'Team Finance Template'!$E$25:$Q$25</c:f>
              <c:strCache>
                <c:ptCount val="13"/>
                <c:pt idx="0">
                  <c:v>Aug 26 2022</c:v>
                </c:pt>
                <c:pt idx="1">
                  <c:v>Sep 30 2022</c:v>
                </c:pt>
                <c:pt idx="2">
                  <c:v>Oct 28 2022</c:v>
                </c:pt>
                <c:pt idx="3">
                  <c:v>Nov 25 2022</c:v>
                </c:pt>
                <c:pt idx="4">
                  <c:v>Dec 30 2022</c:v>
                </c:pt>
                <c:pt idx="5">
                  <c:v>Jan 27 2023</c:v>
                </c:pt>
                <c:pt idx="6">
                  <c:v>Feb 24 2023</c:v>
                </c:pt>
                <c:pt idx="7">
                  <c:v>Mar 31 2023</c:v>
                </c:pt>
                <c:pt idx="8">
                  <c:v>April 28 2023</c:v>
                </c:pt>
                <c:pt idx="9">
                  <c:v>May 26 2023</c:v>
                </c:pt>
                <c:pt idx="10">
                  <c:v>June 30 2023</c:v>
                </c:pt>
                <c:pt idx="11">
                  <c:v>July 28 2023</c:v>
                </c:pt>
                <c:pt idx="12">
                  <c:v>Aug 25 2023</c:v>
                </c:pt>
              </c:strCache>
            </c:strRef>
          </c:cat>
          <c:val>
            <c:numRef>
              <c:f>'Team Finance Template'!$E$73:$Q$73</c:f>
              <c:numCache>
                <c:formatCode>"£"#,##0.00</c:formatCode>
                <c:ptCount val="13"/>
                <c:pt idx="0">
                  <c:v>1935</c:v>
                </c:pt>
                <c:pt idx="1">
                  <c:v>1935</c:v>
                </c:pt>
                <c:pt idx="2">
                  <c:v>1935</c:v>
                </c:pt>
                <c:pt idx="3">
                  <c:v>1935</c:v>
                </c:pt>
                <c:pt idx="4">
                  <c:v>1935</c:v>
                </c:pt>
                <c:pt idx="5">
                  <c:v>1940</c:v>
                </c:pt>
                <c:pt idx="6">
                  <c:v>1950</c:v>
                </c:pt>
                <c:pt idx="7">
                  <c:v>1950</c:v>
                </c:pt>
                <c:pt idx="8">
                  <c:v>1960</c:v>
                </c:pt>
                <c:pt idx="9">
                  <c:v>1965</c:v>
                </c:pt>
                <c:pt idx="10">
                  <c:v>1965</c:v>
                </c:pt>
                <c:pt idx="11">
                  <c:v>1970</c:v>
                </c:pt>
                <c:pt idx="12">
                  <c:v>1970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1B-43FB-A40E-5DCCF4C73D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090452879"/>
        <c:axId val="2090454959"/>
        <c:axId val="1932204271"/>
      </c:bar3DChart>
      <c:catAx>
        <c:axId val="209045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0454959"/>
        <c:crosses val="autoZero"/>
        <c:auto val="1"/>
        <c:lblAlgn val="ctr"/>
        <c:lblOffset val="100"/>
        <c:noMultiLvlLbl val="0"/>
      </c:catAx>
      <c:valAx>
        <c:axId val="2090454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£&quot;#,##0.00_);[Red]\(&quot;£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0452879"/>
        <c:crosses val="autoZero"/>
        <c:crossBetween val="between"/>
      </c:valAx>
      <c:serAx>
        <c:axId val="19322042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0454959"/>
        <c:crosses val="autoZero"/>
      </c:ser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41586347561659165"/>
          <c:y val="0.91146080798100448"/>
          <c:w val="0.11667845007305555"/>
          <c:h val="6.5315917299541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Total</a:t>
            </a:r>
            <a:r>
              <a:rPr lang="en-GB" baseline="0"/>
              <a:t> Expenses vs Previous Year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8896442166237933E-2"/>
          <c:y val="0.11636742464106029"/>
          <c:w val="0.8954417123968047"/>
          <c:h val="0.61546947517890815"/>
        </c:manualLayout>
      </c:layout>
      <c:bar3DChart>
        <c:barDir val="col"/>
        <c:grouping val="standard"/>
        <c:varyColors val="0"/>
        <c:ser>
          <c:idx val="0"/>
          <c:order val="0"/>
          <c:tx>
            <c:v>Year Posted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 Jaeger Fanancials'!$C$5:$V$5</c:f>
              <c:strCache>
                <c:ptCount val="20"/>
                <c:pt idx="0">
                  <c:v>Aug 26 2022</c:v>
                </c:pt>
                <c:pt idx="1">
                  <c:v>Sep 30 2022</c:v>
                </c:pt>
                <c:pt idx="2">
                  <c:v>Oct 28 2022</c:v>
                </c:pt>
                <c:pt idx="3">
                  <c:v>Nov 25 2022</c:v>
                </c:pt>
                <c:pt idx="4">
                  <c:v>Dec 30 2022</c:v>
                </c:pt>
                <c:pt idx="5">
                  <c:v>Jan 27 2023</c:v>
                </c:pt>
                <c:pt idx="6">
                  <c:v>Feb 24 2023</c:v>
                </c:pt>
                <c:pt idx="7">
                  <c:v>Mar 31 2023</c:v>
                </c:pt>
                <c:pt idx="8">
                  <c:v>April 28 2023</c:v>
                </c:pt>
                <c:pt idx="9">
                  <c:v>May 26 2023</c:v>
                </c:pt>
                <c:pt idx="10">
                  <c:v>June 30 2023</c:v>
                </c:pt>
                <c:pt idx="11">
                  <c:v>July 28 2023</c:v>
                </c:pt>
                <c:pt idx="12">
                  <c:v>Aug 25 2023</c:v>
                </c:pt>
                <c:pt idx="13">
                  <c:v>Sep 29 2023</c:v>
                </c:pt>
                <c:pt idx="14">
                  <c:v>Oct 27 2023</c:v>
                </c:pt>
                <c:pt idx="15">
                  <c:v>Nov 24 2023</c:v>
                </c:pt>
                <c:pt idx="16">
                  <c:v>Dec 29 2023</c:v>
                </c:pt>
                <c:pt idx="17">
                  <c:v>Jan 26 2024</c:v>
                </c:pt>
                <c:pt idx="18">
                  <c:v>Feb 23 2024</c:v>
                </c:pt>
                <c:pt idx="19">
                  <c:v>Mar 29 2023</c:v>
                </c:pt>
              </c:strCache>
            </c:strRef>
          </c:cat>
          <c:val>
            <c:numRef>
              <c:f>'M Jaeger Fanancials'!$C$12:$V$12</c:f>
              <c:numCache>
                <c:formatCode>"£"#,##0.00</c:formatCode>
                <c:ptCount val="20"/>
                <c:pt idx="0">
                  <c:v>24248</c:v>
                </c:pt>
                <c:pt idx="1">
                  <c:v>24448</c:v>
                </c:pt>
                <c:pt idx="2">
                  <c:v>24478</c:v>
                </c:pt>
                <c:pt idx="3">
                  <c:v>24348</c:v>
                </c:pt>
                <c:pt idx="4">
                  <c:v>24048</c:v>
                </c:pt>
                <c:pt idx="5">
                  <c:v>23948</c:v>
                </c:pt>
                <c:pt idx="6">
                  <c:v>24448</c:v>
                </c:pt>
                <c:pt idx="7">
                  <c:v>24548</c:v>
                </c:pt>
                <c:pt idx="8">
                  <c:v>24558</c:v>
                </c:pt>
                <c:pt idx="9">
                  <c:v>24648</c:v>
                </c:pt>
                <c:pt idx="10">
                  <c:v>24148</c:v>
                </c:pt>
                <c:pt idx="11">
                  <c:v>24448</c:v>
                </c:pt>
                <c:pt idx="12">
                  <c:v>24448</c:v>
                </c:pt>
                <c:pt idx="13">
                  <c:v>24448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E-41A9-A177-EBC164934E22}"/>
            </c:ext>
          </c:extLst>
        </c:ser>
        <c:ser>
          <c:idx val="1"/>
          <c:order val="1"/>
          <c:tx>
            <c:v>Year Previous</c:v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13"/>
              <c:layout>
                <c:manualLayout>
                  <c:x val="-7.3961020911353891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9CE-41A9-A177-EBC164934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 Jaeger Fanancials'!$C$5:$V$5</c:f>
              <c:strCache>
                <c:ptCount val="20"/>
                <c:pt idx="0">
                  <c:v>Aug 26 2022</c:v>
                </c:pt>
                <c:pt idx="1">
                  <c:v>Sep 30 2022</c:v>
                </c:pt>
                <c:pt idx="2">
                  <c:v>Oct 28 2022</c:v>
                </c:pt>
                <c:pt idx="3">
                  <c:v>Nov 25 2022</c:v>
                </c:pt>
                <c:pt idx="4">
                  <c:v>Dec 30 2022</c:v>
                </c:pt>
                <c:pt idx="5">
                  <c:v>Jan 27 2023</c:v>
                </c:pt>
                <c:pt idx="6">
                  <c:v>Feb 24 2023</c:v>
                </c:pt>
                <c:pt idx="7">
                  <c:v>Mar 31 2023</c:v>
                </c:pt>
                <c:pt idx="8">
                  <c:v>April 28 2023</c:v>
                </c:pt>
                <c:pt idx="9">
                  <c:v>May 26 2023</c:v>
                </c:pt>
                <c:pt idx="10">
                  <c:v>June 30 2023</c:v>
                </c:pt>
                <c:pt idx="11">
                  <c:v>July 28 2023</c:v>
                </c:pt>
                <c:pt idx="12">
                  <c:v>Aug 25 2023</c:v>
                </c:pt>
                <c:pt idx="13">
                  <c:v>Sep 29 2023</c:v>
                </c:pt>
                <c:pt idx="14">
                  <c:v>Oct 27 2023</c:v>
                </c:pt>
                <c:pt idx="15">
                  <c:v>Nov 24 2023</c:v>
                </c:pt>
                <c:pt idx="16">
                  <c:v>Dec 29 2023</c:v>
                </c:pt>
                <c:pt idx="17">
                  <c:v>Jan 26 2024</c:v>
                </c:pt>
                <c:pt idx="18">
                  <c:v>Feb 23 2024</c:v>
                </c:pt>
                <c:pt idx="19">
                  <c:v>Mar 29 2023</c:v>
                </c:pt>
              </c:strCache>
            </c:strRef>
          </c:cat>
          <c:val>
            <c:numRef>
              <c:f>'M Jaeger Fanancials'!$C$13:$V$13</c:f>
              <c:numCache>
                <c:formatCode>"£"#,##0.00</c:formatCode>
                <c:ptCount val="20"/>
                <c:pt idx="0">
                  <c:v>30500</c:v>
                </c:pt>
                <c:pt idx="1">
                  <c:v>31200</c:v>
                </c:pt>
                <c:pt idx="2">
                  <c:v>30500</c:v>
                </c:pt>
                <c:pt idx="3">
                  <c:v>31500</c:v>
                </c:pt>
                <c:pt idx="4">
                  <c:v>30500</c:v>
                </c:pt>
                <c:pt idx="5">
                  <c:v>31100</c:v>
                </c:pt>
                <c:pt idx="6">
                  <c:v>31400</c:v>
                </c:pt>
                <c:pt idx="7">
                  <c:v>31500</c:v>
                </c:pt>
                <c:pt idx="8">
                  <c:v>30500</c:v>
                </c:pt>
                <c:pt idx="9">
                  <c:v>31500</c:v>
                </c:pt>
                <c:pt idx="10">
                  <c:v>31500</c:v>
                </c:pt>
                <c:pt idx="11">
                  <c:v>31500</c:v>
                </c:pt>
                <c:pt idx="12">
                  <c:v>31500</c:v>
                </c:pt>
                <c:pt idx="13">
                  <c:v>31500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CE-41A9-A177-EBC164934E2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014432000"/>
        <c:axId val="2014426592"/>
        <c:axId val="1982696592"/>
      </c:bar3DChart>
      <c:catAx>
        <c:axId val="201443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426592"/>
        <c:crosses val="autoZero"/>
        <c:auto val="1"/>
        <c:lblAlgn val="ctr"/>
        <c:lblOffset val="100"/>
        <c:noMultiLvlLbl val="0"/>
      </c:catAx>
      <c:valAx>
        <c:axId val="201442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£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432000"/>
        <c:crosses val="autoZero"/>
        <c:crossBetween val="between"/>
      </c:valAx>
      <c:serAx>
        <c:axId val="19826965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426592"/>
        <c:crosses val="autoZero"/>
      </c:ser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9637409298018484"/>
          <c:y val="5.074910558428658E-2"/>
          <c:w val="0.17353140173180825"/>
          <c:h val="6.37794867857417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Expenses</a:t>
            </a:r>
            <a:r>
              <a:rPr lang="en-GB" baseline="0"/>
              <a:t> Savngs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 Jaeger Fanancials'!$C$5:$V$5</c:f>
              <c:strCache>
                <c:ptCount val="20"/>
                <c:pt idx="0">
                  <c:v>Aug 26 2022</c:v>
                </c:pt>
                <c:pt idx="1">
                  <c:v>Sep 30 2022</c:v>
                </c:pt>
                <c:pt idx="2">
                  <c:v>Oct 28 2022</c:v>
                </c:pt>
                <c:pt idx="3">
                  <c:v>Nov 25 2022</c:v>
                </c:pt>
                <c:pt idx="4">
                  <c:v>Dec 30 2022</c:v>
                </c:pt>
                <c:pt idx="5">
                  <c:v>Jan 27 2023</c:v>
                </c:pt>
                <c:pt idx="6">
                  <c:v>Feb 24 2023</c:v>
                </c:pt>
                <c:pt idx="7">
                  <c:v>Mar 31 2023</c:v>
                </c:pt>
                <c:pt idx="8">
                  <c:v>April 28 2023</c:v>
                </c:pt>
                <c:pt idx="9">
                  <c:v>May 26 2023</c:v>
                </c:pt>
                <c:pt idx="10">
                  <c:v>June 30 2023</c:v>
                </c:pt>
                <c:pt idx="11">
                  <c:v>July 28 2023</c:v>
                </c:pt>
                <c:pt idx="12">
                  <c:v>Aug 25 2023</c:v>
                </c:pt>
                <c:pt idx="13">
                  <c:v>Sep 29 2023</c:v>
                </c:pt>
                <c:pt idx="14">
                  <c:v>Oct 27 2023</c:v>
                </c:pt>
                <c:pt idx="15">
                  <c:v>Nov 24 2023</c:v>
                </c:pt>
                <c:pt idx="16">
                  <c:v>Dec 29 2023</c:v>
                </c:pt>
                <c:pt idx="17">
                  <c:v>Jan 26 2024</c:v>
                </c:pt>
                <c:pt idx="18">
                  <c:v>Feb 23 2024</c:v>
                </c:pt>
                <c:pt idx="19">
                  <c:v>Mar 29 2023</c:v>
                </c:pt>
              </c:strCache>
            </c:strRef>
          </c:cat>
          <c:val>
            <c:numRef>
              <c:f>'M Jaeger Fanancials'!$C$65:$V$65</c:f>
              <c:numCache>
                <c:formatCode>"£"#,##0.00</c:formatCode>
                <c:ptCount val="20"/>
                <c:pt idx="0">
                  <c:v>6252</c:v>
                </c:pt>
                <c:pt idx="1">
                  <c:v>6752</c:v>
                </c:pt>
                <c:pt idx="2">
                  <c:v>6022</c:v>
                </c:pt>
                <c:pt idx="3">
                  <c:v>7152</c:v>
                </c:pt>
                <c:pt idx="4">
                  <c:v>6452</c:v>
                </c:pt>
                <c:pt idx="5">
                  <c:v>7152</c:v>
                </c:pt>
                <c:pt idx="6">
                  <c:v>6952</c:v>
                </c:pt>
                <c:pt idx="7">
                  <c:v>6952</c:v>
                </c:pt>
                <c:pt idx="8">
                  <c:v>5942</c:v>
                </c:pt>
                <c:pt idx="9">
                  <c:v>6852</c:v>
                </c:pt>
                <c:pt idx="10">
                  <c:v>7352</c:v>
                </c:pt>
                <c:pt idx="11">
                  <c:v>7052</c:v>
                </c:pt>
                <c:pt idx="12">
                  <c:v>7052</c:v>
                </c:pt>
                <c:pt idx="13">
                  <c:v>7052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CC-42A0-A733-289B0FE59C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129400080"/>
        <c:axId val="1129398832"/>
        <c:axId val="0"/>
      </c:bar3DChart>
      <c:catAx>
        <c:axId val="112940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398832"/>
        <c:crosses val="autoZero"/>
        <c:auto val="1"/>
        <c:lblAlgn val="ctr"/>
        <c:lblOffset val="100"/>
        <c:noMultiLvlLbl val="0"/>
      </c:catAx>
      <c:valAx>
        <c:axId val="112939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£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400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Total</a:t>
            </a:r>
            <a:r>
              <a:rPr lang="en-GB" baseline="0"/>
              <a:t> Expenses vs Previous Year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8896442166237933E-2"/>
          <c:y val="0.11636742464106029"/>
          <c:w val="0.8954417123968047"/>
          <c:h val="0.61546947517890815"/>
        </c:manualLayout>
      </c:layout>
      <c:bar3DChart>
        <c:barDir val="col"/>
        <c:grouping val="standard"/>
        <c:varyColors val="0"/>
        <c:ser>
          <c:idx val="0"/>
          <c:order val="0"/>
          <c:tx>
            <c:v>Year Posted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 Saunders'!$C$5:$V$5</c:f>
              <c:strCache>
                <c:ptCount val="20"/>
                <c:pt idx="0">
                  <c:v>Aug 26 2022</c:v>
                </c:pt>
                <c:pt idx="1">
                  <c:v>Sep 30 2022</c:v>
                </c:pt>
                <c:pt idx="2">
                  <c:v>Oct 28 2022</c:v>
                </c:pt>
                <c:pt idx="3">
                  <c:v>Nov 25 2022</c:v>
                </c:pt>
                <c:pt idx="4">
                  <c:v>Dec 30 2022</c:v>
                </c:pt>
                <c:pt idx="5">
                  <c:v>Jan 27 2023</c:v>
                </c:pt>
                <c:pt idx="6">
                  <c:v>Feb 24 2023</c:v>
                </c:pt>
                <c:pt idx="7">
                  <c:v>Mar 31 2023</c:v>
                </c:pt>
                <c:pt idx="8">
                  <c:v>April 28 2023</c:v>
                </c:pt>
                <c:pt idx="9">
                  <c:v>May 26 2023</c:v>
                </c:pt>
                <c:pt idx="10">
                  <c:v>June 30 2023</c:v>
                </c:pt>
                <c:pt idx="11">
                  <c:v>July 28 2023</c:v>
                </c:pt>
                <c:pt idx="12">
                  <c:v>Aug 25 2023</c:v>
                </c:pt>
                <c:pt idx="13">
                  <c:v>Sep 29 2023</c:v>
                </c:pt>
                <c:pt idx="14">
                  <c:v>Oct 27 2023</c:v>
                </c:pt>
                <c:pt idx="15">
                  <c:v>Nov 24 2023</c:v>
                </c:pt>
                <c:pt idx="16">
                  <c:v>Dec 29 2023</c:v>
                </c:pt>
                <c:pt idx="17">
                  <c:v>Jan 26 2024</c:v>
                </c:pt>
                <c:pt idx="18">
                  <c:v>Feb 23 2024</c:v>
                </c:pt>
                <c:pt idx="19">
                  <c:v>Mar 29 2023</c:v>
                </c:pt>
              </c:strCache>
            </c:strRef>
          </c:cat>
          <c:val>
            <c:numRef>
              <c:f>'S Saunders'!$C$12:$V$12</c:f>
              <c:numCache>
                <c:formatCode>"£"#,##0.00</c:formatCode>
                <c:ptCount val="20"/>
                <c:pt idx="0">
                  <c:v>24248</c:v>
                </c:pt>
                <c:pt idx="1">
                  <c:v>24448</c:v>
                </c:pt>
                <c:pt idx="2">
                  <c:v>24478</c:v>
                </c:pt>
                <c:pt idx="3">
                  <c:v>24348</c:v>
                </c:pt>
                <c:pt idx="4">
                  <c:v>24048</c:v>
                </c:pt>
                <c:pt idx="5">
                  <c:v>23948</c:v>
                </c:pt>
                <c:pt idx="6">
                  <c:v>24448</c:v>
                </c:pt>
                <c:pt idx="7">
                  <c:v>24548</c:v>
                </c:pt>
                <c:pt idx="8">
                  <c:v>24558</c:v>
                </c:pt>
                <c:pt idx="9">
                  <c:v>24648</c:v>
                </c:pt>
                <c:pt idx="10">
                  <c:v>24148</c:v>
                </c:pt>
                <c:pt idx="11">
                  <c:v>24448</c:v>
                </c:pt>
                <c:pt idx="12">
                  <c:v>24448</c:v>
                </c:pt>
                <c:pt idx="13">
                  <c:v>24448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5C-425B-9F8B-83B2D9F87059}"/>
            </c:ext>
          </c:extLst>
        </c:ser>
        <c:ser>
          <c:idx val="1"/>
          <c:order val="1"/>
          <c:tx>
            <c:v>Year Previous</c:v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13"/>
              <c:layout>
                <c:manualLayout>
                  <c:x val="-7.3961020911353891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5C-425B-9F8B-83B2D9F870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 Saunders'!$C$5:$V$5</c:f>
              <c:strCache>
                <c:ptCount val="20"/>
                <c:pt idx="0">
                  <c:v>Aug 26 2022</c:v>
                </c:pt>
                <c:pt idx="1">
                  <c:v>Sep 30 2022</c:v>
                </c:pt>
                <c:pt idx="2">
                  <c:v>Oct 28 2022</c:v>
                </c:pt>
                <c:pt idx="3">
                  <c:v>Nov 25 2022</c:v>
                </c:pt>
                <c:pt idx="4">
                  <c:v>Dec 30 2022</c:v>
                </c:pt>
                <c:pt idx="5">
                  <c:v>Jan 27 2023</c:v>
                </c:pt>
                <c:pt idx="6">
                  <c:v>Feb 24 2023</c:v>
                </c:pt>
                <c:pt idx="7">
                  <c:v>Mar 31 2023</c:v>
                </c:pt>
                <c:pt idx="8">
                  <c:v>April 28 2023</c:v>
                </c:pt>
                <c:pt idx="9">
                  <c:v>May 26 2023</c:v>
                </c:pt>
                <c:pt idx="10">
                  <c:v>June 30 2023</c:v>
                </c:pt>
                <c:pt idx="11">
                  <c:v>July 28 2023</c:v>
                </c:pt>
                <c:pt idx="12">
                  <c:v>Aug 25 2023</c:v>
                </c:pt>
                <c:pt idx="13">
                  <c:v>Sep 29 2023</c:v>
                </c:pt>
                <c:pt idx="14">
                  <c:v>Oct 27 2023</c:v>
                </c:pt>
                <c:pt idx="15">
                  <c:v>Nov 24 2023</c:v>
                </c:pt>
                <c:pt idx="16">
                  <c:v>Dec 29 2023</c:v>
                </c:pt>
                <c:pt idx="17">
                  <c:v>Jan 26 2024</c:v>
                </c:pt>
                <c:pt idx="18">
                  <c:v>Feb 23 2024</c:v>
                </c:pt>
                <c:pt idx="19">
                  <c:v>Mar 29 2023</c:v>
                </c:pt>
              </c:strCache>
            </c:strRef>
          </c:cat>
          <c:val>
            <c:numRef>
              <c:f>'S Saunders'!$C$13:$V$13</c:f>
              <c:numCache>
                <c:formatCode>"£"#,##0.00</c:formatCode>
                <c:ptCount val="20"/>
                <c:pt idx="0">
                  <c:v>30500</c:v>
                </c:pt>
                <c:pt idx="1">
                  <c:v>31200</c:v>
                </c:pt>
                <c:pt idx="2">
                  <c:v>30500</c:v>
                </c:pt>
                <c:pt idx="3">
                  <c:v>31500</c:v>
                </c:pt>
                <c:pt idx="4">
                  <c:v>30500</c:v>
                </c:pt>
                <c:pt idx="5">
                  <c:v>31100</c:v>
                </c:pt>
                <c:pt idx="6">
                  <c:v>31400</c:v>
                </c:pt>
                <c:pt idx="7">
                  <c:v>31500</c:v>
                </c:pt>
                <c:pt idx="8">
                  <c:v>30500</c:v>
                </c:pt>
                <c:pt idx="9">
                  <c:v>31500</c:v>
                </c:pt>
                <c:pt idx="10">
                  <c:v>31500</c:v>
                </c:pt>
                <c:pt idx="11">
                  <c:v>31500</c:v>
                </c:pt>
                <c:pt idx="12">
                  <c:v>31500</c:v>
                </c:pt>
                <c:pt idx="13">
                  <c:v>31500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5C-425B-9F8B-83B2D9F8705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014432000"/>
        <c:axId val="2014426592"/>
        <c:axId val="1982696592"/>
      </c:bar3DChart>
      <c:catAx>
        <c:axId val="201443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426592"/>
        <c:crosses val="autoZero"/>
        <c:auto val="1"/>
        <c:lblAlgn val="ctr"/>
        <c:lblOffset val="100"/>
        <c:noMultiLvlLbl val="0"/>
      </c:catAx>
      <c:valAx>
        <c:axId val="201442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£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432000"/>
        <c:crosses val="autoZero"/>
        <c:crossBetween val="between"/>
      </c:valAx>
      <c:serAx>
        <c:axId val="19826965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4426592"/>
        <c:crosses val="autoZero"/>
      </c:ser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9637409298018484"/>
          <c:y val="5.074910558428658E-2"/>
          <c:w val="0.17353140173180825"/>
          <c:h val="6.37794867857417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Expenses</a:t>
            </a:r>
            <a:r>
              <a:rPr lang="en-GB" baseline="0"/>
              <a:t> Savngs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 Saunders'!$C$5:$V$5</c:f>
              <c:strCache>
                <c:ptCount val="20"/>
                <c:pt idx="0">
                  <c:v>Aug 26 2022</c:v>
                </c:pt>
                <c:pt idx="1">
                  <c:v>Sep 30 2022</c:v>
                </c:pt>
                <c:pt idx="2">
                  <c:v>Oct 28 2022</c:v>
                </c:pt>
                <c:pt idx="3">
                  <c:v>Nov 25 2022</c:v>
                </c:pt>
                <c:pt idx="4">
                  <c:v>Dec 30 2022</c:v>
                </c:pt>
                <c:pt idx="5">
                  <c:v>Jan 27 2023</c:v>
                </c:pt>
                <c:pt idx="6">
                  <c:v>Feb 24 2023</c:v>
                </c:pt>
                <c:pt idx="7">
                  <c:v>Mar 31 2023</c:v>
                </c:pt>
                <c:pt idx="8">
                  <c:v>April 28 2023</c:v>
                </c:pt>
                <c:pt idx="9">
                  <c:v>May 26 2023</c:v>
                </c:pt>
                <c:pt idx="10">
                  <c:v>June 30 2023</c:v>
                </c:pt>
                <c:pt idx="11">
                  <c:v>July 28 2023</c:v>
                </c:pt>
                <c:pt idx="12">
                  <c:v>Aug 25 2023</c:v>
                </c:pt>
                <c:pt idx="13">
                  <c:v>Sep 29 2023</c:v>
                </c:pt>
                <c:pt idx="14">
                  <c:v>Oct 27 2023</c:v>
                </c:pt>
                <c:pt idx="15">
                  <c:v>Nov 24 2023</c:v>
                </c:pt>
                <c:pt idx="16">
                  <c:v>Dec 29 2023</c:v>
                </c:pt>
                <c:pt idx="17">
                  <c:v>Jan 26 2024</c:v>
                </c:pt>
                <c:pt idx="18">
                  <c:v>Feb 23 2024</c:v>
                </c:pt>
                <c:pt idx="19">
                  <c:v>Mar 29 2023</c:v>
                </c:pt>
              </c:strCache>
            </c:strRef>
          </c:cat>
          <c:val>
            <c:numRef>
              <c:f>'S Saunders'!$C$65:$V$65</c:f>
              <c:numCache>
                <c:formatCode>"£"#,##0.00</c:formatCode>
                <c:ptCount val="20"/>
                <c:pt idx="0">
                  <c:v>6252</c:v>
                </c:pt>
                <c:pt idx="1">
                  <c:v>6752</c:v>
                </c:pt>
                <c:pt idx="2">
                  <c:v>6022</c:v>
                </c:pt>
                <c:pt idx="3">
                  <c:v>7152</c:v>
                </c:pt>
                <c:pt idx="4">
                  <c:v>6452</c:v>
                </c:pt>
                <c:pt idx="5">
                  <c:v>7152</c:v>
                </c:pt>
                <c:pt idx="6">
                  <c:v>6952</c:v>
                </c:pt>
                <c:pt idx="7">
                  <c:v>6952</c:v>
                </c:pt>
                <c:pt idx="8">
                  <c:v>5942</c:v>
                </c:pt>
                <c:pt idx="9">
                  <c:v>6852</c:v>
                </c:pt>
                <c:pt idx="10">
                  <c:v>7352</c:v>
                </c:pt>
                <c:pt idx="11">
                  <c:v>7052</c:v>
                </c:pt>
                <c:pt idx="12">
                  <c:v>7052</c:v>
                </c:pt>
                <c:pt idx="13">
                  <c:v>7052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A1-427C-B50F-B5830C61C4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129400080"/>
        <c:axId val="1129398832"/>
        <c:axId val="0"/>
      </c:bar3DChart>
      <c:catAx>
        <c:axId val="112940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398832"/>
        <c:crosses val="autoZero"/>
        <c:auto val="1"/>
        <c:lblAlgn val="ctr"/>
        <c:lblOffset val="100"/>
        <c:noMultiLvlLbl val="0"/>
      </c:catAx>
      <c:valAx>
        <c:axId val="112939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£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400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45901</xdr:colOff>
      <xdr:row>58</xdr:row>
      <xdr:rowOff>97315</xdr:rowOff>
    </xdr:from>
    <xdr:to>
      <xdr:col>18</xdr:col>
      <xdr:colOff>229517</xdr:colOff>
      <xdr:row>72</xdr:row>
      <xdr:rowOff>156073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48B2BC-8D58-11F1-E8FC-0DB50A150A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9180</xdr:colOff>
      <xdr:row>26</xdr:row>
      <xdr:rowOff>5507</xdr:rowOff>
    </xdr:from>
    <xdr:to>
      <xdr:col>17</xdr:col>
      <xdr:colOff>18359</xdr:colOff>
      <xdr:row>49</xdr:row>
      <xdr:rowOff>128530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8664B96-3352-7333-2413-40E5B6CE27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1671</xdr:colOff>
      <xdr:row>14</xdr:row>
      <xdr:rowOff>3715</xdr:rowOff>
    </xdr:from>
    <xdr:to>
      <xdr:col>22</xdr:col>
      <xdr:colOff>0</xdr:colOff>
      <xdr:row>34</xdr:row>
      <xdr:rowOff>157975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7BB0E7-65AA-82D8-D42B-59575CA7A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343828</xdr:colOff>
      <xdr:row>32</xdr:row>
      <xdr:rowOff>40887</xdr:rowOff>
    </xdr:from>
    <xdr:to>
      <xdr:col>21</xdr:col>
      <xdr:colOff>808462</xdr:colOff>
      <xdr:row>54</xdr:row>
      <xdr:rowOff>27877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D973782-2D79-458B-7710-033499BF15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1671</xdr:colOff>
      <xdr:row>14</xdr:row>
      <xdr:rowOff>3715</xdr:rowOff>
    </xdr:from>
    <xdr:to>
      <xdr:col>22</xdr:col>
      <xdr:colOff>0</xdr:colOff>
      <xdr:row>34</xdr:row>
      <xdr:rowOff>157975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FAC096-7E72-4A56-9DEC-362D265B72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343828</xdr:colOff>
      <xdr:row>32</xdr:row>
      <xdr:rowOff>40887</xdr:rowOff>
    </xdr:from>
    <xdr:to>
      <xdr:col>21</xdr:col>
      <xdr:colOff>808462</xdr:colOff>
      <xdr:row>54</xdr:row>
      <xdr:rowOff>27877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957821-365E-4BD4-BB8D-77A20728AA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9DA8AF-5C9A-4884-BFF9-8D6A6660E9B7}" name="Table1" displayName="Table1" ref="A1:Q21" totalsRowShown="0" dataDxfId="16">
  <autoFilter ref="A1:Q21" xr:uid="{959DA8AF-5C9A-4884-BFF9-8D6A6660E9B7}"/>
  <tableColumns count="17">
    <tableColumn id="1" xr3:uid="{1FEDDD81-DFE3-4C3F-8076-6D5498B1DEB9}" name="Team" dataDxfId="15"/>
    <tableColumn id="2" xr3:uid="{1B3E431A-2F88-4A58-BB31-B663227CE6AA}" name="Location" dataDxfId="14"/>
    <tableColumn id="3" xr3:uid="{CF4AA13A-9AF3-4CA5-A8F5-7D7F94BCE629}" name="Team Leader" dataDxfId="13"/>
    <tableColumn id="4" xr3:uid="{662C0ED4-6631-4D65-B64A-3F621981113A}" name="Comments"/>
    <tableColumn id="5" xr3:uid="{6930C991-E1C2-4376-89B8-620E290E04A8}" name="Aug 26 2022" dataDxfId="12"/>
    <tableColumn id="6" xr3:uid="{DFEEC085-BE95-4B7C-8321-DBD58972F4AB}" name="Sep 30 2022" dataDxfId="11"/>
    <tableColumn id="7" xr3:uid="{EEC8C239-1358-4762-8670-133727A97D20}" name="Oct 28 2022" dataDxfId="10"/>
    <tableColumn id="8" xr3:uid="{BE09E2D8-7A28-4895-9C6B-63C9661FCF1C}" name="Nov 25 2022" dataDxfId="9"/>
    <tableColumn id="9" xr3:uid="{E87E2B4C-F01D-4CE2-A325-E96C34A8DB15}" name="Dec 30 2022" dataDxfId="8"/>
    <tableColumn id="10" xr3:uid="{D66B1E8C-C441-47E2-A267-FFA4965023FE}" name="Jan 27 2023" dataDxfId="7"/>
    <tableColumn id="11" xr3:uid="{267F36C8-6D08-4D58-B436-D70925102F69}" name="Feb 24 2023" dataDxfId="6"/>
    <tableColumn id="12" xr3:uid="{96096ECE-3385-432F-89CB-285FB06001D2}" name="Mar 31 2023" dataDxfId="5"/>
    <tableColumn id="13" xr3:uid="{3EAC8A29-98B1-44F9-86C6-E15CA2A86E3B}" name="April 28 2023" dataDxfId="4"/>
    <tableColumn id="14" xr3:uid="{C15DEBA3-AA30-45A8-A375-1B1A0853DA50}" name="May 26 2023" dataDxfId="3"/>
    <tableColumn id="15" xr3:uid="{513C3F1C-C113-4F8C-B516-39F6A09FC0CB}" name="June 30 2023" dataDxfId="2"/>
    <tableColumn id="16" xr3:uid="{4D791A30-1484-44F4-B77A-B66DEFF1B940}" name="July 28 2023" dataDxfId="1"/>
    <tableColumn id="17" xr3:uid="{75F09A83-8BF8-4BC9-973E-08955F6F8719}" name="Aug 25 2023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7A8C3-C827-44F8-A7C8-AD46816EA449}">
  <sheetPr>
    <tabColor theme="4" tint="-0.249977111117893"/>
  </sheetPr>
  <dimension ref="A1:Q73"/>
  <sheetViews>
    <sheetView zoomScale="83" zoomScaleNormal="83" workbookViewId="0">
      <selection activeCell="I54" sqref="I54"/>
    </sheetView>
  </sheetViews>
  <sheetFormatPr defaultRowHeight="14.4" x14ac:dyDescent="0.3"/>
  <cols>
    <col min="1" max="1" width="22.33203125" customWidth="1"/>
    <col min="2" max="2" width="18.6640625" customWidth="1"/>
    <col min="3" max="3" width="14.6640625" customWidth="1"/>
    <col min="4" max="4" width="26.44140625" customWidth="1"/>
    <col min="5" max="17" width="12.77734375" customWidth="1"/>
  </cols>
  <sheetData>
    <row r="1" spans="1:17" x14ac:dyDescent="0.3">
      <c r="A1" s="18" t="s">
        <v>16</v>
      </c>
      <c r="B1" s="19" t="s">
        <v>37</v>
      </c>
      <c r="C1" s="19" t="s">
        <v>58</v>
      </c>
      <c r="D1" s="19" t="s">
        <v>63</v>
      </c>
      <c r="E1" s="20" t="s">
        <v>64</v>
      </c>
      <c r="F1" s="21" t="s">
        <v>65</v>
      </c>
      <c r="G1" s="21" t="s">
        <v>66</v>
      </c>
      <c r="H1" s="21" t="s">
        <v>67</v>
      </c>
      <c r="I1" s="21" t="s">
        <v>68</v>
      </c>
      <c r="J1" s="21" t="s">
        <v>69</v>
      </c>
      <c r="K1" s="21" t="s">
        <v>70</v>
      </c>
      <c r="L1" s="21" t="s">
        <v>71</v>
      </c>
      <c r="M1" s="21" t="s">
        <v>72</v>
      </c>
      <c r="N1" s="21" t="s">
        <v>73</v>
      </c>
      <c r="O1" s="21" t="s">
        <v>74</v>
      </c>
      <c r="P1" s="21" t="s">
        <v>75</v>
      </c>
      <c r="Q1" s="21" t="s">
        <v>76</v>
      </c>
    </row>
    <row r="2" spans="1:17" ht="15.6" x14ac:dyDescent="0.3">
      <c r="A2" s="1" t="s">
        <v>17</v>
      </c>
      <c r="B2" s="1" t="s">
        <v>38</v>
      </c>
      <c r="C2" s="1" t="s">
        <v>0</v>
      </c>
      <c r="D2" t="s">
        <v>63</v>
      </c>
      <c r="E2" s="2">
        <v>100</v>
      </c>
      <c r="F2" s="2">
        <v>100</v>
      </c>
      <c r="G2" s="2">
        <v>100</v>
      </c>
      <c r="H2" s="2">
        <v>100</v>
      </c>
      <c r="I2" s="2">
        <v>100</v>
      </c>
      <c r="J2" s="2">
        <v>100</v>
      </c>
      <c r="K2" s="2">
        <v>100</v>
      </c>
      <c r="L2" s="2">
        <v>100</v>
      </c>
      <c r="M2" s="2">
        <v>100</v>
      </c>
      <c r="N2" s="2">
        <v>100</v>
      </c>
      <c r="O2" s="2">
        <v>100</v>
      </c>
      <c r="P2" s="2">
        <v>100</v>
      </c>
      <c r="Q2" s="2">
        <v>100</v>
      </c>
    </row>
    <row r="3" spans="1:17" ht="15" x14ac:dyDescent="0.3">
      <c r="A3" s="6" t="s">
        <v>18</v>
      </c>
      <c r="B3" s="6" t="s">
        <v>39</v>
      </c>
      <c r="C3" s="6" t="s">
        <v>1</v>
      </c>
      <c r="D3" s="7" t="s">
        <v>63</v>
      </c>
      <c r="E3" s="3">
        <v>90</v>
      </c>
      <c r="F3" s="3">
        <v>90</v>
      </c>
      <c r="G3" s="3">
        <v>90</v>
      </c>
      <c r="H3" s="3">
        <v>90</v>
      </c>
      <c r="I3" s="3">
        <v>90</v>
      </c>
      <c r="J3" s="3">
        <v>90</v>
      </c>
      <c r="K3" s="3">
        <v>90</v>
      </c>
      <c r="L3" s="3">
        <v>90</v>
      </c>
      <c r="M3" s="3">
        <v>90</v>
      </c>
      <c r="N3" s="3">
        <v>90</v>
      </c>
      <c r="O3" s="3">
        <v>90</v>
      </c>
      <c r="P3" s="3">
        <v>90</v>
      </c>
      <c r="Q3" s="3">
        <v>90</v>
      </c>
    </row>
    <row r="4" spans="1:17" ht="15" x14ac:dyDescent="0.3">
      <c r="A4" s="1" t="s">
        <v>19</v>
      </c>
      <c r="B4" s="1" t="s">
        <v>40</v>
      </c>
      <c r="C4" s="1" t="s">
        <v>2</v>
      </c>
      <c r="D4" t="s">
        <v>63</v>
      </c>
      <c r="E4" s="4">
        <v>90</v>
      </c>
      <c r="F4" s="4">
        <v>90</v>
      </c>
      <c r="G4" s="4">
        <v>90</v>
      </c>
      <c r="H4" s="4">
        <v>95</v>
      </c>
      <c r="I4" s="4">
        <v>95</v>
      </c>
      <c r="J4" s="4">
        <v>95</v>
      </c>
      <c r="K4" s="4">
        <v>95</v>
      </c>
      <c r="L4" s="4">
        <v>95</v>
      </c>
      <c r="M4" s="4">
        <v>95</v>
      </c>
      <c r="N4" s="4">
        <v>100</v>
      </c>
      <c r="O4" s="4">
        <v>100</v>
      </c>
      <c r="P4" s="4">
        <v>100</v>
      </c>
      <c r="Q4" s="4">
        <v>100</v>
      </c>
    </row>
    <row r="5" spans="1:17" ht="15" x14ac:dyDescent="0.3">
      <c r="A5" s="6" t="s">
        <v>20</v>
      </c>
      <c r="B5" s="6" t="s">
        <v>41</v>
      </c>
      <c r="C5" s="6" t="s">
        <v>3</v>
      </c>
      <c r="D5" s="7" t="s">
        <v>63</v>
      </c>
      <c r="E5" s="3">
        <v>90</v>
      </c>
      <c r="F5" s="3">
        <v>90</v>
      </c>
      <c r="G5" s="3">
        <v>90</v>
      </c>
      <c r="H5" s="3">
        <v>90</v>
      </c>
      <c r="I5" s="3">
        <v>90</v>
      </c>
      <c r="J5" s="3">
        <v>90</v>
      </c>
      <c r="K5" s="3">
        <v>90</v>
      </c>
      <c r="L5" s="3">
        <v>90</v>
      </c>
      <c r="M5" s="3">
        <v>90</v>
      </c>
      <c r="N5" s="3">
        <v>90</v>
      </c>
      <c r="O5" s="3">
        <v>90</v>
      </c>
      <c r="P5" s="3">
        <v>90</v>
      </c>
      <c r="Q5" s="3">
        <v>90</v>
      </c>
    </row>
    <row r="6" spans="1:17" ht="15" x14ac:dyDescent="0.3">
      <c r="A6" s="1" t="s">
        <v>21</v>
      </c>
      <c r="B6" s="1" t="s">
        <v>42</v>
      </c>
      <c r="C6" s="1" t="s">
        <v>4</v>
      </c>
      <c r="D6" t="s">
        <v>63</v>
      </c>
      <c r="E6" s="4">
        <v>90</v>
      </c>
      <c r="F6" s="4">
        <v>90</v>
      </c>
      <c r="G6" s="4">
        <v>90</v>
      </c>
      <c r="H6" s="4">
        <v>90</v>
      </c>
      <c r="I6" s="4">
        <v>90</v>
      </c>
      <c r="J6" s="4">
        <v>90</v>
      </c>
      <c r="K6" s="4">
        <v>90</v>
      </c>
      <c r="L6" s="4">
        <v>90</v>
      </c>
      <c r="M6" s="4">
        <v>90</v>
      </c>
      <c r="N6" s="4">
        <v>90</v>
      </c>
      <c r="O6" s="4">
        <v>90</v>
      </c>
      <c r="P6" s="4">
        <v>90</v>
      </c>
      <c r="Q6" s="4">
        <v>90</v>
      </c>
    </row>
    <row r="7" spans="1:17" ht="15" x14ac:dyDescent="0.3">
      <c r="A7" s="6" t="s">
        <v>22</v>
      </c>
      <c r="B7" s="6" t="s">
        <v>43</v>
      </c>
      <c r="C7" s="6" t="s">
        <v>5</v>
      </c>
      <c r="D7" s="7" t="s">
        <v>63</v>
      </c>
      <c r="E7" s="3">
        <v>90</v>
      </c>
      <c r="F7" s="3">
        <v>90</v>
      </c>
      <c r="G7" s="3">
        <v>90</v>
      </c>
      <c r="H7" s="3">
        <v>90</v>
      </c>
      <c r="I7" s="3">
        <v>90</v>
      </c>
      <c r="J7" s="3">
        <v>90</v>
      </c>
      <c r="K7" s="3">
        <v>90</v>
      </c>
      <c r="L7" s="3">
        <v>90</v>
      </c>
      <c r="M7" s="3">
        <v>90</v>
      </c>
      <c r="N7" s="3">
        <v>90</v>
      </c>
      <c r="O7" s="3">
        <v>90</v>
      </c>
      <c r="P7" s="3">
        <v>90</v>
      </c>
      <c r="Q7" s="3">
        <v>90</v>
      </c>
    </row>
    <row r="8" spans="1:17" ht="15" x14ac:dyDescent="0.3">
      <c r="A8" s="1" t="s">
        <v>23</v>
      </c>
      <c r="B8" s="1" t="s">
        <v>44</v>
      </c>
      <c r="C8" s="1" t="s">
        <v>6</v>
      </c>
      <c r="D8" t="s">
        <v>63</v>
      </c>
      <c r="E8" s="4">
        <v>90</v>
      </c>
      <c r="F8" s="4">
        <v>90</v>
      </c>
      <c r="G8" s="4">
        <v>90</v>
      </c>
      <c r="H8" s="4">
        <v>90</v>
      </c>
      <c r="I8" s="4">
        <v>90</v>
      </c>
      <c r="J8" s="4">
        <v>90</v>
      </c>
      <c r="K8" s="4">
        <v>90</v>
      </c>
      <c r="L8" s="4">
        <v>90</v>
      </c>
      <c r="M8" s="4">
        <v>95</v>
      </c>
      <c r="N8" s="4">
        <v>95</v>
      </c>
      <c r="O8" s="4">
        <v>95</v>
      </c>
      <c r="P8" s="4">
        <v>95</v>
      </c>
      <c r="Q8" s="4">
        <v>95</v>
      </c>
    </row>
    <row r="9" spans="1:17" ht="15" x14ac:dyDescent="0.3">
      <c r="A9" s="6" t="s">
        <v>24</v>
      </c>
      <c r="B9" s="6" t="s">
        <v>45</v>
      </c>
      <c r="C9" s="6" t="s">
        <v>7</v>
      </c>
      <c r="D9" s="7" t="s">
        <v>63</v>
      </c>
      <c r="E9" s="3">
        <v>90</v>
      </c>
      <c r="F9" s="3">
        <v>90</v>
      </c>
      <c r="G9" s="3">
        <v>90</v>
      </c>
      <c r="H9" s="3">
        <v>90</v>
      </c>
      <c r="I9" s="3">
        <v>90</v>
      </c>
      <c r="J9" s="3">
        <v>90</v>
      </c>
      <c r="K9" s="3">
        <v>90</v>
      </c>
      <c r="L9" s="3">
        <v>90</v>
      </c>
      <c r="M9" s="3">
        <v>90</v>
      </c>
      <c r="N9" s="3">
        <v>90</v>
      </c>
      <c r="O9" s="3">
        <v>90</v>
      </c>
      <c r="P9" s="3">
        <v>90</v>
      </c>
      <c r="Q9" s="3">
        <v>90</v>
      </c>
    </row>
    <row r="10" spans="1:17" ht="15" x14ac:dyDescent="0.3">
      <c r="A10" s="1" t="s">
        <v>25</v>
      </c>
      <c r="B10" s="1" t="s">
        <v>46</v>
      </c>
      <c r="C10" s="1" t="s">
        <v>8</v>
      </c>
      <c r="D10" t="s">
        <v>63</v>
      </c>
      <c r="E10" s="4">
        <v>90</v>
      </c>
      <c r="F10" s="4">
        <v>90</v>
      </c>
      <c r="G10" s="4">
        <v>90</v>
      </c>
      <c r="H10" s="4">
        <v>90</v>
      </c>
      <c r="I10" s="4">
        <v>90</v>
      </c>
      <c r="J10" s="4">
        <v>90</v>
      </c>
      <c r="K10" s="4">
        <v>90</v>
      </c>
      <c r="L10" s="4">
        <v>90</v>
      </c>
      <c r="M10" s="4">
        <v>90</v>
      </c>
      <c r="N10" s="4">
        <v>90</v>
      </c>
      <c r="O10" s="4">
        <v>90</v>
      </c>
      <c r="P10" s="4">
        <v>90</v>
      </c>
      <c r="Q10" s="4">
        <v>90</v>
      </c>
    </row>
    <row r="11" spans="1:17" ht="15" x14ac:dyDescent="0.3">
      <c r="A11" s="6" t="s">
        <v>26</v>
      </c>
      <c r="B11" s="6" t="s">
        <v>47</v>
      </c>
      <c r="C11" s="6" t="s">
        <v>9</v>
      </c>
      <c r="D11" s="7" t="s">
        <v>63</v>
      </c>
      <c r="E11" s="3">
        <v>90</v>
      </c>
      <c r="F11" s="3">
        <v>90</v>
      </c>
      <c r="G11" s="3">
        <v>90</v>
      </c>
      <c r="H11" s="3">
        <v>90</v>
      </c>
      <c r="I11" s="3">
        <v>90</v>
      </c>
      <c r="J11" s="3">
        <v>90</v>
      </c>
      <c r="K11" s="3">
        <v>90</v>
      </c>
      <c r="L11" s="3">
        <v>90</v>
      </c>
      <c r="M11" s="3">
        <v>90</v>
      </c>
      <c r="N11" s="3">
        <v>90</v>
      </c>
      <c r="O11" s="3">
        <v>90</v>
      </c>
      <c r="P11" s="3">
        <v>90</v>
      </c>
      <c r="Q11" s="3">
        <v>90</v>
      </c>
    </row>
    <row r="12" spans="1:17" ht="15" x14ac:dyDescent="0.3">
      <c r="A12" s="1" t="s">
        <v>27</v>
      </c>
      <c r="B12" s="1" t="s">
        <v>48</v>
      </c>
      <c r="C12" s="1" t="s">
        <v>10</v>
      </c>
      <c r="D12" t="s">
        <v>63</v>
      </c>
      <c r="E12" s="4">
        <v>90</v>
      </c>
      <c r="F12" s="4">
        <v>90</v>
      </c>
      <c r="G12" s="4">
        <v>90</v>
      </c>
      <c r="H12" s="4">
        <v>90</v>
      </c>
      <c r="I12" s="4">
        <v>90</v>
      </c>
      <c r="J12" s="4">
        <v>90</v>
      </c>
      <c r="K12" s="4">
        <v>90</v>
      </c>
      <c r="L12" s="4">
        <v>90</v>
      </c>
      <c r="M12" s="4">
        <v>90</v>
      </c>
      <c r="N12" s="4">
        <v>90</v>
      </c>
      <c r="O12" s="4">
        <v>90</v>
      </c>
      <c r="P12" s="4">
        <v>90</v>
      </c>
      <c r="Q12" s="4">
        <v>90</v>
      </c>
    </row>
    <row r="13" spans="1:17" ht="15" x14ac:dyDescent="0.3">
      <c r="A13" s="6" t="s">
        <v>28</v>
      </c>
      <c r="B13" s="6" t="s">
        <v>49</v>
      </c>
      <c r="C13" s="6" t="s">
        <v>11</v>
      </c>
      <c r="D13" s="7" t="s">
        <v>63</v>
      </c>
      <c r="E13" s="3">
        <v>90</v>
      </c>
      <c r="F13" s="3">
        <v>90</v>
      </c>
      <c r="G13" s="3">
        <v>90</v>
      </c>
      <c r="H13" s="3">
        <v>90</v>
      </c>
      <c r="I13" s="3">
        <v>90</v>
      </c>
      <c r="J13" s="3">
        <v>90</v>
      </c>
      <c r="K13" s="3">
        <v>90</v>
      </c>
      <c r="L13" s="3">
        <v>90</v>
      </c>
      <c r="M13" s="3">
        <v>90</v>
      </c>
      <c r="N13" s="3">
        <v>90</v>
      </c>
      <c r="O13" s="3">
        <v>90</v>
      </c>
      <c r="P13" s="3">
        <v>90</v>
      </c>
      <c r="Q13" s="3">
        <v>90</v>
      </c>
    </row>
    <row r="14" spans="1:17" ht="15" x14ac:dyDescent="0.3">
      <c r="A14" s="1" t="s">
        <v>29</v>
      </c>
      <c r="B14" s="1" t="s">
        <v>50</v>
      </c>
      <c r="C14" s="1" t="s">
        <v>12</v>
      </c>
      <c r="D14" t="s">
        <v>63</v>
      </c>
      <c r="E14" s="4">
        <v>90</v>
      </c>
      <c r="F14" s="4">
        <v>90</v>
      </c>
      <c r="G14" s="4">
        <v>90</v>
      </c>
      <c r="H14" s="4">
        <v>90</v>
      </c>
      <c r="I14" s="4">
        <v>90</v>
      </c>
      <c r="J14" s="4">
        <v>90</v>
      </c>
      <c r="K14" s="4">
        <v>90</v>
      </c>
      <c r="L14" s="4">
        <v>90</v>
      </c>
      <c r="M14" s="4">
        <v>90</v>
      </c>
      <c r="N14" s="4">
        <v>90</v>
      </c>
      <c r="O14" s="4">
        <v>90</v>
      </c>
      <c r="P14" s="4">
        <v>90</v>
      </c>
      <c r="Q14" s="4">
        <v>90</v>
      </c>
    </row>
    <row r="15" spans="1:17" ht="15" x14ac:dyDescent="0.3">
      <c r="A15" s="6" t="s">
        <v>30</v>
      </c>
      <c r="B15" s="6" t="s">
        <v>51</v>
      </c>
      <c r="C15" s="6" t="s">
        <v>13</v>
      </c>
      <c r="D15" s="7" t="s">
        <v>63</v>
      </c>
      <c r="E15" s="3">
        <v>100</v>
      </c>
      <c r="F15" s="3">
        <v>100</v>
      </c>
      <c r="G15" s="3">
        <v>100</v>
      </c>
      <c r="H15" s="3">
        <v>100</v>
      </c>
      <c r="I15" s="3">
        <v>100</v>
      </c>
      <c r="J15" s="3">
        <v>100</v>
      </c>
      <c r="K15" s="3">
        <v>100</v>
      </c>
      <c r="L15" s="3">
        <v>100</v>
      </c>
      <c r="M15" s="3">
        <v>100</v>
      </c>
      <c r="N15" s="3">
        <v>100</v>
      </c>
      <c r="O15" s="3">
        <v>100</v>
      </c>
      <c r="P15" s="3">
        <v>100</v>
      </c>
      <c r="Q15" s="3">
        <v>100</v>
      </c>
    </row>
    <row r="16" spans="1:17" ht="15" x14ac:dyDescent="0.3">
      <c r="A16" s="1" t="s">
        <v>31</v>
      </c>
      <c r="B16" s="1" t="s">
        <v>52</v>
      </c>
      <c r="C16" s="1" t="s">
        <v>14</v>
      </c>
      <c r="D16" t="s">
        <v>63</v>
      </c>
      <c r="E16" s="4">
        <v>125</v>
      </c>
      <c r="F16" s="4">
        <v>125</v>
      </c>
      <c r="G16" s="4">
        <v>125</v>
      </c>
      <c r="H16" s="4">
        <v>125</v>
      </c>
      <c r="I16" s="4">
        <v>125</v>
      </c>
      <c r="J16" s="4">
        <v>125</v>
      </c>
      <c r="K16" s="4">
        <v>125</v>
      </c>
      <c r="L16" s="4">
        <v>125</v>
      </c>
      <c r="M16" s="4">
        <v>125</v>
      </c>
      <c r="N16" s="4">
        <v>125</v>
      </c>
      <c r="O16" s="4">
        <v>125</v>
      </c>
      <c r="P16" s="4">
        <v>125</v>
      </c>
      <c r="Q16" s="4">
        <v>125</v>
      </c>
    </row>
    <row r="17" spans="1:17" ht="15" x14ac:dyDescent="0.3">
      <c r="A17" s="6" t="s">
        <v>32</v>
      </c>
      <c r="B17" s="6" t="s">
        <v>53</v>
      </c>
      <c r="C17" s="6" t="s">
        <v>15</v>
      </c>
      <c r="D17" s="7" t="s">
        <v>63</v>
      </c>
      <c r="E17" s="3">
        <v>125</v>
      </c>
      <c r="F17" s="3">
        <v>125</v>
      </c>
      <c r="G17" s="3">
        <v>125</v>
      </c>
      <c r="H17" s="3">
        <v>125</v>
      </c>
      <c r="I17" s="3">
        <v>125</v>
      </c>
      <c r="J17" s="3">
        <v>125</v>
      </c>
      <c r="K17" s="3">
        <v>125</v>
      </c>
      <c r="L17" s="3">
        <v>125</v>
      </c>
      <c r="M17" s="3">
        <v>125</v>
      </c>
      <c r="N17" s="3">
        <v>125</v>
      </c>
      <c r="O17" s="3">
        <v>125</v>
      </c>
      <c r="P17" s="3">
        <v>125</v>
      </c>
      <c r="Q17" s="3">
        <v>125</v>
      </c>
    </row>
    <row r="18" spans="1:17" ht="15" x14ac:dyDescent="0.3">
      <c r="A18" s="1" t="s">
        <v>33</v>
      </c>
      <c r="B18" s="1" t="s">
        <v>54</v>
      </c>
      <c r="C18" s="1" t="s">
        <v>59</v>
      </c>
      <c r="D18" t="s">
        <v>63</v>
      </c>
      <c r="E18" s="4">
        <v>125</v>
      </c>
      <c r="F18" s="4">
        <v>125</v>
      </c>
      <c r="G18" s="4">
        <v>125</v>
      </c>
      <c r="H18" s="4">
        <v>125</v>
      </c>
      <c r="I18" s="4">
        <v>125</v>
      </c>
      <c r="J18" s="4">
        <v>125</v>
      </c>
      <c r="K18" s="4">
        <v>125</v>
      </c>
      <c r="L18" s="4">
        <v>125</v>
      </c>
      <c r="M18" s="4">
        <v>125</v>
      </c>
      <c r="N18" s="4">
        <v>125</v>
      </c>
      <c r="O18" s="4">
        <v>125</v>
      </c>
      <c r="P18" s="4">
        <v>125</v>
      </c>
      <c r="Q18" s="4">
        <v>125</v>
      </c>
    </row>
    <row r="19" spans="1:17" ht="15" x14ac:dyDescent="0.3">
      <c r="A19" s="6" t="s">
        <v>34</v>
      </c>
      <c r="B19" s="6" t="s">
        <v>55</v>
      </c>
      <c r="C19" s="6" t="s">
        <v>60</v>
      </c>
      <c r="D19" s="7" t="s">
        <v>63</v>
      </c>
      <c r="E19" s="3">
        <v>100</v>
      </c>
      <c r="F19" s="3">
        <v>100</v>
      </c>
      <c r="G19" s="3">
        <v>100</v>
      </c>
      <c r="H19" s="3">
        <v>100</v>
      </c>
      <c r="I19" s="3">
        <v>100</v>
      </c>
      <c r="J19" s="3">
        <v>100</v>
      </c>
      <c r="K19" s="3">
        <v>100</v>
      </c>
      <c r="L19" s="3">
        <v>100</v>
      </c>
      <c r="M19" s="3">
        <v>100</v>
      </c>
      <c r="N19" s="3">
        <v>100</v>
      </c>
      <c r="O19" s="3">
        <v>100</v>
      </c>
      <c r="P19" s="3">
        <v>100</v>
      </c>
      <c r="Q19" s="3">
        <v>100</v>
      </c>
    </row>
    <row r="20" spans="1:17" ht="15" x14ac:dyDescent="0.3">
      <c r="A20" s="1" t="s">
        <v>35</v>
      </c>
      <c r="B20" s="1" t="s">
        <v>56</v>
      </c>
      <c r="C20" s="1" t="s">
        <v>61</v>
      </c>
      <c r="D20" t="s">
        <v>63</v>
      </c>
      <c r="E20" s="4">
        <v>90</v>
      </c>
      <c r="F20" s="4">
        <v>90</v>
      </c>
      <c r="G20" s="4">
        <v>90</v>
      </c>
      <c r="H20" s="4">
        <v>90</v>
      </c>
      <c r="I20" s="4">
        <v>90</v>
      </c>
      <c r="J20" s="4">
        <v>90</v>
      </c>
      <c r="K20" s="4">
        <v>105</v>
      </c>
      <c r="L20" s="4">
        <v>105</v>
      </c>
      <c r="M20" s="4">
        <v>105</v>
      </c>
      <c r="N20" s="4">
        <v>105</v>
      </c>
      <c r="O20" s="4">
        <v>105</v>
      </c>
      <c r="P20" s="4">
        <v>105</v>
      </c>
      <c r="Q20" s="4">
        <v>105</v>
      </c>
    </row>
    <row r="21" spans="1:17" ht="15" x14ac:dyDescent="0.3">
      <c r="A21" s="6" t="s">
        <v>36</v>
      </c>
      <c r="B21" s="6" t="s">
        <v>57</v>
      </c>
      <c r="C21" s="6" t="s">
        <v>62</v>
      </c>
      <c r="D21" s="7" t="s">
        <v>63</v>
      </c>
      <c r="E21" s="5">
        <v>90</v>
      </c>
      <c r="F21" s="5">
        <v>90</v>
      </c>
      <c r="G21" s="5">
        <v>90</v>
      </c>
      <c r="H21" s="5">
        <v>90</v>
      </c>
      <c r="I21" s="5">
        <v>90</v>
      </c>
      <c r="J21" s="5">
        <v>90</v>
      </c>
      <c r="K21" s="5">
        <v>90</v>
      </c>
      <c r="L21" s="5">
        <v>90</v>
      </c>
      <c r="M21" s="5">
        <v>90</v>
      </c>
      <c r="N21" s="5">
        <v>90</v>
      </c>
      <c r="O21" s="5">
        <v>90</v>
      </c>
      <c r="P21" s="5">
        <v>90</v>
      </c>
      <c r="Q21" s="5">
        <v>90</v>
      </c>
    </row>
    <row r="22" spans="1:17" ht="15.6" x14ac:dyDescent="0.3">
      <c r="E22" s="8">
        <f>SUM(E2:E21)</f>
        <v>1935</v>
      </c>
      <c r="F22" s="8">
        <f t="shared" ref="F22:Q22" si="0">SUM(F2:F21)</f>
        <v>1935</v>
      </c>
      <c r="G22" s="8">
        <f t="shared" si="0"/>
        <v>1935</v>
      </c>
      <c r="H22" s="8">
        <f t="shared" si="0"/>
        <v>1940</v>
      </c>
      <c r="I22" s="8">
        <f t="shared" si="0"/>
        <v>1940</v>
      </c>
      <c r="J22" s="8">
        <f t="shared" si="0"/>
        <v>1940</v>
      </c>
      <c r="K22" s="8">
        <f t="shared" si="0"/>
        <v>1955</v>
      </c>
      <c r="L22" s="8">
        <f t="shared" si="0"/>
        <v>1955</v>
      </c>
      <c r="M22" s="8">
        <f t="shared" si="0"/>
        <v>1960</v>
      </c>
      <c r="N22" s="8">
        <f t="shared" si="0"/>
        <v>1965</v>
      </c>
      <c r="O22" s="8">
        <f t="shared" si="0"/>
        <v>1965</v>
      </c>
      <c r="P22" s="8">
        <f t="shared" si="0"/>
        <v>1965</v>
      </c>
      <c r="Q22" s="8">
        <f t="shared" si="0"/>
        <v>1965</v>
      </c>
    </row>
    <row r="24" spans="1:17" x14ac:dyDescent="0.3">
      <c r="E24" s="26" t="s">
        <v>77</v>
      </c>
      <c r="F24" s="27"/>
    </row>
    <row r="25" spans="1:17" x14ac:dyDescent="0.3">
      <c r="E25" s="22" t="s">
        <v>64</v>
      </c>
      <c r="F25" s="23" t="s">
        <v>65</v>
      </c>
      <c r="G25" s="24" t="s">
        <v>66</v>
      </c>
      <c r="H25" s="24" t="s">
        <v>67</v>
      </c>
      <c r="I25" s="24" t="s">
        <v>68</v>
      </c>
      <c r="J25" s="24" t="s">
        <v>69</v>
      </c>
      <c r="K25" s="24" t="s">
        <v>70</v>
      </c>
      <c r="L25" s="24" t="s">
        <v>71</v>
      </c>
      <c r="M25" s="24" t="s">
        <v>72</v>
      </c>
      <c r="N25" s="24" t="s">
        <v>73</v>
      </c>
      <c r="O25" s="24" t="s">
        <v>74</v>
      </c>
      <c r="P25" s="24" t="s">
        <v>75</v>
      </c>
      <c r="Q25" s="25" t="s">
        <v>76</v>
      </c>
    </row>
    <row r="26" spans="1:17" ht="15.6" x14ac:dyDescent="0.3">
      <c r="E26" s="10">
        <v>1935</v>
      </c>
      <c r="F26" s="11">
        <v>1935</v>
      </c>
      <c r="G26" s="11">
        <v>1935</v>
      </c>
      <c r="H26" s="11">
        <v>1935</v>
      </c>
      <c r="I26" s="11">
        <v>1935</v>
      </c>
      <c r="J26" s="11">
        <v>1940</v>
      </c>
      <c r="K26" s="11">
        <v>1950</v>
      </c>
      <c r="L26" s="11">
        <v>1950</v>
      </c>
      <c r="M26" s="11">
        <v>1960</v>
      </c>
      <c r="N26" s="11">
        <v>1965</v>
      </c>
      <c r="O26" s="11">
        <v>1965</v>
      </c>
      <c r="P26" s="11">
        <v>1970</v>
      </c>
      <c r="Q26" s="12">
        <v>1970</v>
      </c>
    </row>
    <row r="72" spans="5:17" ht="15.6" x14ac:dyDescent="0.3">
      <c r="E72" s="8">
        <v>1935</v>
      </c>
      <c r="F72" s="8">
        <v>1935</v>
      </c>
      <c r="G72" s="8">
        <v>1935</v>
      </c>
      <c r="H72" s="8">
        <v>1940</v>
      </c>
      <c r="I72" s="8">
        <v>1940</v>
      </c>
      <c r="J72" s="8">
        <v>1940</v>
      </c>
      <c r="K72" s="8">
        <v>1955</v>
      </c>
      <c r="L72" s="8">
        <v>1955</v>
      </c>
      <c r="M72" s="8">
        <v>1960</v>
      </c>
      <c r="N72" s="8">
        <v>1965</v>
      </c>
      <c r="O72" s="8">
        <v>1965</v>
      </c>
      <c r="P72" s="8">
        <v>1965</v>
      </c>
      <c r="Q72" s="8">
        <v>1965</v>
      </c>
    </row>
    <row r="73" spans="5:17" ht="15.6" x14ac:dyDescent="0.3">
      <c r="E73" s="10">
        <v>1935</v>
      </c>
      <c r="F73" s="11">
        <v>1935</v>
      </c>
      <c r="G73" s="11">
        <v>1935</v>
      </c>
      <c r="H73" s="11">
        <v>1935</v>
      </c>
      <c r="I73" s="11">
        <v>1935</v>
      </c>
      <c r="J73" s="11">
        <v>1940</v>
      </c>
      <c r="K73" s="11">
        <v>1950</v>
      </c>
      <c r="L73" s="11">
        <v>1950</v>
      </c>
      <c r="M73" s="11">
        <v>1960</v>
      </c>
      <c r="N73" s="11">
        <v>1965</v>
      </c>
      <c r="O73" s="11">
        <v>1965</v>
      </c>
      <c r="P73" s="11">
        <v>1970</v>
      </c>
      <c r="Q73" s="12">
        <v>1970</v>
      </c>
    </row>
  </sheetData>
  <mergeCells count="1">
    <mergeCell ref="E24:F24"/>
  </mergeCells>
  <phoneticPr fontId="6" type="noConversion"/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8FAB5-02CB-4BD3-9741-33710A31809D}">
  <sheetPr>
    <tabColor theme="9" tint="-0.499984740745262"/>
  </sheetPr>
  <dimension ref="B2:V65"/>
  <sheetViews>
    <sheetView tabSelected="1" topLeftCell="B1" zoomScale="82" zoomScaleNormal="82" workbookViewId="0">
      <selection activeCell="O58" sqref="O58"/>
    </sheetView>
  </sheetViews>
  <sheetFormatPr defaultRowHeight="14.4" x14ac:dyDescent="0.3"/>
  <cols>
    <col min="1" max="1" width="5" customWidth="1"/>
    <col min="2" max="2" width="15.109375" customWidth="1"/>
    <col min="3" max="22" width="11.77734375" customWidth="1"/>
  </cols>
  <sheetData>
    <row r="2" spans="2:22" ht="18" x14ac:dyDescent="0.35">
      <c r="B2" s="29" t="s">
        <v>96</v>
      </c>
      <c r="C2" s="29"/>
      <c r="D2" s="29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1"/>
    </row>
    <row r="4" spans="2:22" x14ac:dyDescent="0.3">
      <c r="B4" s="28" t="s">
        <v>78</v>
      </c>
      <c r="C4" s="28"/>
      <c r="D4" s="28"/>
      <c r="E4" s="28"/>
      <c r="F4" s="28"/>
    </row>
    <row r="5" spans="2:22" x14ac:dyDescent="0.3">
      <c r="B5" t="s">
        <v>86</v>
      </c>
      <c r="C5" s="13" t="s">
        <v>64</v>
      </c>
      <c r="D5" s="14" t="s">
        <v>65</v>
      </c>
      <c r="E5" s="14" t="s">
        <v>66</v>
      </c>
      <c r="F5" s="14" t="s">
        <v>67</v>
      </c>
      <c r="G5" s="14" t="s">
        <v>68</v>
      </c>
      <c r="H5" s="14" t="s">
        <v>69</v>
      </c>
      <c r="I5" s="14" t="s">
        <v>70</v>
      </c>
      <c r="J5" s="14" t="s">
        <v>71</v>
      </c>
      <c r="K5" s="14" t="s">
        <v>72</v>
      </c>
      <c r="L5" s="14" t="s">
        <v>73</v>
      </c>
      <c r="M5" s="14" t="s">
        <v>74</v>
      </c>
      <c r="N5" s="14" t="s">
        <v>75</v>
      </c>
      <c r="O5" s="15" t="s">
        <v>76</v>
      </c>
      <c r="P5" s="15" t="s">
        <v>79</v>
      </c>
      <c r="Q5" s="9" t="s">
        <v>80</v>
      </c>
      <c r="R5" s="9" t="s">
        <v>81</v>
      </c>
      <c r="S5" s="9" t="s">
        <v>82</v>
      </c>
      <c r="T5" s="9" t="s">
        <v>83</v>
      </c>
      <c r="U5" s="9" t="s">
        <v>84</v>
      </c>
      <c r="V5" s="9" t="s">
        <v>85</v>
      </c>
    </row>
    <row r="6" spans="2:22" x14ac:dyDescent="0.3">
      <c r="B6" t="s">
        <v>87</v>
      </c>
      <c r="C6" s="16">
        <v>3103</v>
      </c>
      <c r="D6" s="16">
        <v>3303</v>
      </c>
      <c r="E6" s="16">
        <v>3333</v>
      </c>
      <c r="F6" s="16">
        <v>3203</v>
      </c>
      <c r="G6" s="16">
        <v>2903</v>
      </c>
      <c r="H6" s="16">
        <v>2803</v>
      </c>
      <c r="I6" s="16">
        <v>3303</v>
      </c>
      <c r="J6" s="16">
        <v>3403</v>
      </c>
      <c r="K6" s="16">
        <v>3403</v>
      </c>
      <c r="L6" s="16">
        <v>3503</v>
      </c>
      <c r="M6" s="16">
        <v>3003</v>
      </c>
      <c r="N6" s="16">
        <v>3303</v>
      </c>
      <c r="O6" s="16">
        <v>3303</v>
      </c>
      <c r="P6" s="16">
        <v>3303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</row>
    <row r="7" spans="2:22" x14ac:dyDescent="0.3">
      <c r="B7" t="s">
        <v>88</v>
      </c>
      <c r="C7" s="16">
        <v>275</v>
      </c>
      <c r="D7" s="16">
        <v>275</v>
      </c>
      <c r="E7" s="16">
        <v>275</v>
      </c>
      <c r="F7" s="16">
        <v>275</v>
      </c>
      <c r="G7" s="16">
        <v>275</v>
      </c>
      <c r="H7" s="16">
        <v>275</v>
      </c>
      <c r="I7" s="16">
        <v>275</v>
      </c>
      <c r="J7" s="16">
        <v>275</v>
      </c>
      <c r="K7" s="16">
        <v>285</v>
      </c>
      <c r="L7" s="16">
        <v>275</v>
      </c>
      <c r="M7" s="16">
        <v>275</v>
      </c>
      <c r="N7" s="16">
        <v>275</v>
      </c>
      <c r="O7" s="16">
        <v>275</v>
      </c>
      <c r="P7" s="16">
        <v>275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</row>
    <row r="8" spans="2:22" x14ac:dyDescent="0.3">
      <c r="B8" t="s">
        <v>89</v>
      </c>
      <c r="C8" s="16">
        <v>20250</v>
      </c>
      <c r="D8" s="16">
        <v>20250</v>
      </c>
      <c r="E8" s="16">
        <v>20250</v>
      </c>
      <c r="F8" s="16">
        <v>20250</v>
      </c>
      <c r="G8" s="16">
        <v>20250</v>
      </c>
      <c r="H8" s="16">
        <v>20250</v>
      </c>
      <c r="I8" s="16">
        <v>20250</v>
      </c>
      <c r="J8" s="16">
        <v>20250</v>
      </c>
      <c r="K8" s="16">
        <v>20250</v>
      </c>
      <c r="L8" s="16">
        <v>20250</v>
      </c>
      <c r="M8" s="16">
        <v>20250</v>
      </c>
      <c r="N8" s="16">
        <v>20250</v>
      </c>
      <c r="O8" s="16">
        <v>20250</v>
      </c>
      <c r="P8" s="16">
        <v>20250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</row>
    <row r="9" spans="2:22" x14ac:dyDescent="0.3">
      <c r="B9" t="s">
        <v>94</v>
      </c>
      <c r="C9" s="16">
        <v>175</v>
      </c>
      <c r="D9" s="16">
        <v>175</v>
      </c>
      <c r="E9" s="16">
        <v>175</v>
      </c>
      <c r="F9" s="16">
        <v>175</v>
      </c>
      <c r="G9" s="16">
        <v>175</v>
      </c>
      <c r="H9" s="16">
        <v>175</v>
      </c>
      <c r="I9" s="16">
        <v>175</v>
      </c>
      <c r="J9" s="16">
        <v>175</v>
      </c>
      <c r="K9" s="16">
        <v>175</v>
      </c>
      <c r="L9" s="16">
        <v>175</v>
      </c>
      <c r="M9" s="16">
        <v>175</v>
      </c>
      <c r="N9" s="16">
        <v>175</v>
      </c>
      <c r="O9" s="16">
        <v>175</v>
      </c>
      <c r="P9" s="16">
        <v>175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</row>
    <row r="10" spans="2:22" x14ac:dyDescent="0.3">
      <c r="B10" t="s">
        <v>95</v>
      </c>
      <c r="C10" s="16">
        <v>75</v>
      </c>
      <c r="D10" s="16">
        <v>75</v>
      </c>
      <c r="E10" s="16">
        <v>75</v>
      </c>
      <c r="F10" s="16">
        <v>75</v>
      </c>
      <c r="G10" s="16">
        <v>75</v>
      </c>
      <c r="H10" s="16">
        <v>75</v>
      </c>
      <c r="I10" s="16">
        <v>75</v>
      </c>
      <c r="J10" s="16">
        <v>75</v>
      </c>
      <c r="K10" s="16">
        <v>75</v>
      </c>
      <c r="L10" s="16">
        <v>75</v>
      </c>
      <c r="M10" s="16">
        <v>75</v>
      </c>
      <c r="N10" s="16">
        <v>75</v>
      </c>
      <c r="O10" s="16">
        <v>75</v>
      </c>
      <c r="P10" s="16">
        <v>75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</row>
    <row r="11" spans="2:22" x14ac:dyDescent="0.3">
      <c r="B11" t="s">
        <v>90</v>
      </c>
      <c r="C11" s="16">
        <v>370</v>
      </c>
      <c r="D11" s="16">
        <v>370</v>
      </c>
      <c r="E11" s="16">
        <v>370</v>
      </c>
      <c r="F11" s="16">
        <v>370</v>
      </c>
      <c r="G11" s="16">
        <v>370</v>
      </c>
      <c r="H11" s="16">
        <v>370</v>
      </c>
      <c r="I11" s="16">
        <v>370</v>
      </c>
      <c r="J11" s="16">
        <v>370</v>
      </c>
      <c r="K11" s="16">
        <v>370</v>
      </c>
      <c r="L11" s="16">
        <v>370</v>
      </c>
      <c r="M11" s="16">
        <v>370</v>
      </c>
      <c r="N11" s="16">
        <v>370</v>
      </c>
      <c r="O11" s="16">
        <v>370</v>
      </c>
      <c r="P11" s="16">
        <v>370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</row>
    <row r="12" spans="2:22" x14ac:dyDescent="0.3">
      <c r="B12" t="s">
        <v>91</v>
      </c>
      <c r="C12" s="16">
        <f>SUM(C6:C11)</f>
        <v>24248</v>
      </c>
      <c r="D12" s="16">
        <f>SUM(D6:D11)</f>
        <v>24448</v>
      </c>
      <c r="E12" s="16">
        <f>SUM(E6:E11)</f>
        <v>24478</v>
      </c>
      <c r="F12" s="16">
        <f>SUM(F6:F11)</f>
        <v>24348</v>
      </c>
      <c r="G12" s="16">
        <f>SUM(G6:G11)</f>
        <v>24048</v>
      </c>
      <c r="H12" s="16">
        <f>SUM(H6:H11)</f>
        <v>23948</v>
      </c>
      <c r="I12" s="16">
        <f>SUM(I6:I11)</f>
        <v>24448</v>
      </c>
      <c r="J12" s="16">
        <f>SUM(J6:J11)</f>
        <v>24548</v>
      </c>
      <c r="K12" s="16">
        <f>SUM(K6:K11)</f>
        <v>24558</v>
      </c>
      <c r="L12" s="16">
        <f>SUM(L6:L11)</f>
        <v>24648</v>
      </c>
      <c r="M12" s="16">
        <f>SUM(M6:M11)</f>
        <v>24148</v>
      </c>
      <c r="N12" s="16">
        <f>SUM(N6:N11)</f>
        <v>24448</v>
      </c>
      <c r="O12" s="16">
        <f>SUM(O6:O11)</f>
        <v>24448</v>
      </c>
      <c r="P12" s="16">
        <f>SUM(P6:P11)</f>
        <v>24448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</row>
    <row r="13" spans="2:22" x14ac:dyDescent="0.3">
      <c r="B13" t="s">
        <v>93</v>
      </c>
      <c r="C13" s="16">
        <v>30500</v>
      </c>
      <c r="D13" s="16">
        <v>31200</v>
      </c>
      <c r="E13" s="16">
        <v>30500</v>
      </c>
      <c r="F13" s="16">
        <v>31500</v>
      </c>
      <c r="G13" s="16">
        <v>30500</v>
      </c>
      <c r="H13" s="16">
        <v>31100</v>
      </c>
      <c r="I13" s="16">
        <v>31400</v>
      </c>
      <c r="J13" s="16">
        <v>31500</v>
      </c>
      <c r="K13" s="16">
        <v>30500</v>
      </c>
      <c r="L13" s="16">
        <v>31500</v>
      </c>
      <c r="M13" s="16">
        <v>31500</v>
      </c>
      <c r="N13" s="16">
        <v>31500</v>
      </c>
      <c r="O13" s="16">
        <v>31500</v>
      </c>
      <c r="P13" s="16">
        <v>31500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</row>
    <row r="14" spans="2:22" x14ac:dyDescent="0.3">
      <c r="B14" t="s">
        <v>92</v>
      </c>
      <c r="C14" s="17">
        <f>SUM(C12-C13)/C12</f>
        <v>-0.25783569778950843</v>
      </c>
      <c r="D14" s="17">
        <f t="shared" ref="D14:P14" si="0">SUM(D12-D13)/D12</f>
        <v>-0.27617801047120422</v>
      </c>
      <c r="E14" s="17">
        <f t="shared" si="0"/>
        <v>-0.24601683144047717</v>
      </c>
      <c r="F14" s="17">
        <f t="shared" si="0"/>
        <v>-0.29374075899457863</v>
      </c>
      <c r="G14" s="17">
        <f t="shared" si="0"/>
        <v>-0.26829673985362607</v>
      </c>
      <c r="H14" s="17">
        <f t="shared" si="0"/>
        <v>-0.29864706864873891</v>
      </c>
      <c r="I14" s="17">
        <f t="shared" si="0"/>
        <v>-0.28435863874345552</v>
      </c>
      <c r="J14" s="17">
        <f t="shared" si="0"/>
        <v>-0.28320026071370374</v>
      </c>
      <c r="K14" s="17">
        <f t="shared" si="0"/>
        <v>-0.24195781415424708</v>
      </c>
      <c r="L14" s="17">
        <f t="shared" si="0"/>
        <v>-0.27799415774099318</v>
      </c>
      <c r="M14" s="17">
        <f t="shared" si="0"/>
        <v>-0.30445585555739607</v>
      </c>
      <c r="N14" s="17">
        <f t="shared" si="0"/>
        <v>-0.28844895287958117</v>
      </c>
      <c r="O14" s="17">
        <f t="shared" si="0"/>
        <v>-0.28844895287958117</v>
      </c>
      <c r="P14" s="17">
        <f t="shared" si="0"/>
        <v>-0.28844895287958117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</row>
    <row r="62" spans="3:22" x14ac:dyDescent="0.3">
      <c r="C62" s="17">
        <f>SUM(C12/C13)</f>
        <v>0.79501639344262298</v>
      </c>
      <c r="D62" s="17">
        <f t="shared" ref="D62:P62" si="1">SUM(D12/D13)</f>
        <v>0.78358974358974354</v>
      </c>
      <c r="E62" s="17">
        <f t="shared" si="1"/>
        <v>0.80255737704918029</v>
      </c>
      <c r="F62" s="17">
        <f t="shared" si="1"/>
        <v>0.77295238095238095</v>
      </c>
      <c r="G62" s="17">
        <f t="shared" si="1"/>
        <v>0.78845901639344262</v>
      </c>
      <c r="H62" s="17">
        <f t="shared" si="1"/>
        <v>0.77003215434083605</v>
      </c>
      <c r="I62" s="17">
        <f t="shared" si="1"/>
        <v>0.77859872611464964</v>
      </c>
      <c r="J62" s="17">
        <f t="shared" si="1"/>
        <v>0.77930158730158727</v>
      </c>
      <c r="K62" s="17">
        <f t="shared" si="1"/>
        <v>0.80518032786885241</v>
      </c>
      <c r="L62" s="17">
        <f t="shared" si="1"/>
        <v>0.78247619047619044</v>
      </c>
      <c r="M62" s="17">
        <f t="shared" si="1"/>
        <v>0.76660317460317462</v>
      </c>
      <c r="N62" s="17">
        <f t="shared" si="1"/>
        <v>0.77612698412698411</v>
      </c>
      <c r="O62" s="17">
        <f t="shared" si="1"/>
        <v>0.77612698412698411</v>
      </c>
      <c r="P62" s="17">
        <f t="shared" si="1"/>
        <v>0.77612698412698411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</row>
    <row r="65" spans="3:22" x14ac:dyDescent="0.3">
      <c r="C65" s="16">
        <f>SUM(C13-C12)</f>
        <v>6252</v>
      </c>
      <c r="D65" s="16">
        <f t="shared" ref="D65:V65" si="2">SUM(D13-D12)</f>
        <v>6752</v>
      </c>
      <c r="E65" s="16">
        <f t="shared" si="2"/>
        <v>6022</v>
      </c>
      <c r="F65" s="16">
        <f t="shared" si="2"/>
        <v>7152</v>
      </c>
      <c r="G65" s="16">
        <f t="shared" si="2"/>
        <v>6452</v>
      </c>
      <c r="H65" s="16">
        <f t="shared" si="2"/>
        <v>7152</v>
      </c>
      <c r="I65" s="16">
        <f t="shared" si="2"/>
        <v>6952</v>
      </c>
      <c r="J65" s="16">
        <f t="shared" si="2"/>
        <v>6952</v>
      </c>
      <c r="K65" s="16">
        <f t="shared" si="2"/>
        <v>5942</v>
      </c>
      <c r="L65" s="16">
        <f t="shared" si="2"/>
        <v>6852</v>
      </c>
      <c r="M65" s="16">
        <f t="shared" si="2"/>
        <v>7352</v>
      </c>
      <c r="N65" s="16">
        <f t="shared" si="2"/>
        <v>7052</v>
      </c>
      <c r="O65" s="16">
        <f t="shared" si="2"/>
        <v>7052</v>
      </c>
      <c r="P65" s="16">
        <f t="shared" si="2"/>
        <v>7052</v>
      </c>
      <c r="Q65" s="16">
        <f t="shared" si="2"/>
        <v>0</v>
      </c>
      <c r="R65" s="16">
        <f t="shared" si="2"/>
        <v>0</v>
      </c>
      <c r="S65" s="16">
        <f t="shared" si="2"/>
        <v>0</v>
      </c>
      <c r="T65" s="16">
        <f t="shared" si="2"/>
        <v>0</v>
      </c>
      <c r="U65" s="16">
        <f t="shared" si="2"/>
        <v>0</v>
      </c>
      <c r="V65" s="16">
        <f t="shared" si="2"/>
        <v>0</v>
      </c>
    </row>
  </sheetData>
  <mergeCells count="1">
    <mergeCell ref="B4:F4"/>
  </mergeCells>
  <phoneticPr fontId="6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A7D8D-603D-4C59-98C8-B70F30937D7D}">
  <sheetPr>
    <tabColor theme="9" tint="-0.499984740745262"/>
  </sheetPr>
  <dimension ref="B2:V65"/>
  <sheetViews>
    <sheetView topLeftCell="B1" zoomScale="82" zoomScaleNormal="82" workbookViewId="0">
      <selection activeCell="O58" sqref="O58"/>
    </sheetView>
  </sheetViews>
  <sheetFormatPr defaultRowHeight="14.4" x14ac:dyDescent="0.3"/>
  <cols>
    <col min="1" max="1" width="5" customWidth="1"/>
    <col min="2" max="2" width="15.109375" customWidth="1"/>
    <col min="3" max="22" width="11.77734375" customWidth="1"/>
  </cols>
  <sheetData>
    <row r="2" spans="2:22" ht="18" x14ac:dyDescent="0.35">
      <c r="B2" s="29" t="s">
        <v>96</v>
      </c>
      <c r="C2" s="29"/>
      <c r="D2" s="29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1"/>
    </row>
    <row r="4" spans="2:22" x14ac:dyDescent="0.3">
      <c r="B4" s="28" t="s">
        <v>78</v>
      </c>
      <c r="C4" s="28"/>
      <c r="D4" s="28"/>
      <c r="E4" s="28"/>
      <c r="F4" s="28"/>
    </row>
    <row r="5" spans="2:22" x14ac:dyDescent="0.3">
      <c r="B5" t="s">
        <v>86</v>
      </c>
      <c r="C5" s="13" t="s">
        <v>64</v>
      </c>
      <c r="D5" s="14" t="s">
        <v>65</v>
      </c>
      <c r="E5" s="14" t="s">
        <v>66</v>
      </c>
      <c r="F5" s="14" t="s">
        <v>67</v>
      </c>
      <c r="G5" s="14" t="s">
        <v>68</v>
      </c>
      <c r="H5" s="14" t="s">
        <v>69</v>
      </c>
      <c r="I5" s="14" t="s">
        <v>70</v>
      </c>
      <c r="J5" s="14" t="s">
        <v>71</v>
      </c>
      <c r="K5" s="14" t="s">
        <v>72</v>
      </c>
      <c r="L5" s="14" t="s">
        <v>73</v>
      </c>
      <c r="M5" s="14" t="s">
        <v>74</v>
      </c>
      <c r="N5" s="14" t="s">
        <v>75</v>
      </c>
      <c r="O5" s="15" t="s">
        <v>76</v>
      </c>
      <c r="P5" s="15" t="s">
        <v>79</v>
      </c>
      <c r="Q5" s="9" t="s">
        <v>80</v>
      </c>
      <c r="R5" s="9" t="s">
        <v>81</v>
      </c>
      <c r="S5" s="9" t="s">
        <v>82</v>
      </c>
      <c r="T5" s="9" t="s">
        <v>83</v>
      </c>
      <c r="U5" s="9" t="s">
        <v>84</v>
      </c>
      <c r="V5" s="9" t="s">
        <v>85</v>
      </c>
    </row>
    <row r="6" spans="2:22" x14ac:dyDescent="0.3">
      <c r="B6" t="s">
        <v>87</v>
      </c>
      <c r="C6" s="16">
        <v>3103</v>
      </c>
      <c r="D6" s="16">
        <v>3303</v>
      </c>
      <c r="E6" s="16">
        <v>3333</v>
      </c>
      <c r="F6" s="16">
        <v>3203</v>
      </c>
      <c r="G6" s="16">
        <v>2903</v>
      </c>
      <c r="H6" s="16">
        <v>2803</v>
      </c>
      <c r="I6" s="16">
        <v>3303</v>
      </c>
      <c r="J6" s="16">
        <v>3403</v>
      </c>
      <c r="K6" s="16">
        <v>3403</v>
      </c>
      <c r="L6" s="16">
        <v>3503</v>
      </c>
      <c r="M6" s="16">
        <v>3003</v>
      </c>
      <c r="N6" s="16">
        <v>3303</v>
      </c>
      <c r="O6" s="16">
        <v>3303</v>
      </c>
      <c r="P6" s="16">
        <v>3303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</row>
    <row r="7" spans="2:22" x14ac:dyDescent="0.3">
      <c r="B7" t="s">
        <v>88</v>
      </c>
      <c r="C7" s="16">
        <v>275</v>
      </c>
      <c r="D7" s="16">
        <v>275</v>
      </c>
      <c r="E7" s="16">
        <v>275</v>
      </c>
      <c r="F7" s="16">
        <v>275</v>
      </c>
      <c r="G7" s="16">
        <v>275</v>
      </c>
      <c r="H7" s="16">
        <v>275</v>
      </c>
      <c r="I7" s="16">
        <v>275</v>
      </c>
      <c r="J7" s="16">
        <v>275</v>
      </c>
      <c r="K7" s="16">
        <v>285</v>
      </c>
      <c r="L7" s="16">
        <v>275</v>
      </c>
      <c r="M7" s="16">
        <v>275</v>
      </c>
      <c r="N7" s="16">
        <v>275</v>
      </c>
      <c r="O7" s="16">
        <v>275</v>
      </c>
      <c r="P7" s="16">
        <v>275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</row>
    <row r="8" spans="2:22" x14ac:dyDescent="0.3">
      <c r="B8" t="s">
        <v>89</v>
      </c>
      <c r="C8" s="16">
        <v>20250</v>
      </c>
      <c r="D8" s="16">
        <v>20250</v>
      </c>
      <c r="E8" s="16">
        <v>20250</v>
      </c>
      <c r="F8" s="16">
        <v>20250</v>
      </c>
      <c r="G8" s="16">
        <v>20250</v>
      </c>
      <c r="H8" s="16">
        <v>20250</v>
      </c>
      <c r="I8" s="16">
        <v>20250</v>
      </c>
      <c r="J8" s="16">
        <v>20250</v>
      </c>
      <c r="K8" s="16">
        <v>20250</v>
      </c>
      <c r="L8" s="16">
        <v>20250</v>
      </c>
      <c r="M8" s="16">
        <v>20250</v>
      </c>
      <c r="N8" s="16">
        <v>20250</v>
      </c>
      <c r="O8" s="16">
        <v>20250</v>
      </c>
      <c r="P8" s="16">
        <v>20250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</row>
    <row r="9" spans="2:22" x14ac:dyDescent="0.3">
      <c r="B9" t="s">
        <v>94</v>
      </c>
      <c r="C9" s="16">
        <v>175</v>
      </c>
      <c r="D9" s="16">
        <v>175</v>
      </c>
      <c r="E9" s="16">
        <v>175</v>
      </c>
      <c r="F9" s="16">
        <v>175</v>
      </c>
      <c r="G9" s="16">
        <v>175</v>
      </c>
      <c r="H9" s="16">
        <v>175</v>
      </c>
      <c r="I9" s="16">
        <v>175</v>
      </c>
      <c r="J9" s="16">
        <v>175</v>
      </c>
      <c r="K9" s="16">
        <v>175</v>
      </c>
      <c r="L9" s="16">
        <v>175</v>
      </c>
      <c r="M9" s="16">
        <v>175</v>
      </c>
      <c r="N9" s="16">
        <v>175</v>
      </c>
      <c r="O9" s="16">
        <v>175</v>
      </c>
      <c r="P9" s="16">
        <v>175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</row>
    <row r="10" spans="2:22" x14ac:dyDescent="0.3">
      <c r="B10" t="s">
        <v>95</v>
      </c>
      <c r="C10" s="16">
        <v>75</v>
      </c>
      <c r="D10" s="16">
        <v>75</v>
      </c>
      <c r="E10" s="16">
        <v>75</v>
      </c>
      <c r="F10" s="16">
        <v>75</v>
      </c>
      <c r="G10" s="16">
        <v>75</v>
      </c>
      <c r="H10" s="16">
        <v>75</v>
      </c>
      <c r="I10" s="16">
        <v>75</v>
      </c>
      <c r="J10" s="16">
        <v>75</v>
      </c>
      <c r="K10" s="16">
        <v>75</v>
      </c>
      <c r="L10" s="16">
        <v>75</v>
      </c>
      <c r="M10" s="16">
        <v>75</v>
      </c>
      <c r="N10" s="16">
        <v>75</v>
      </c>
      <c r="O10" s="16">
        <v>75</v>
      </c>
      <c r="P10" s="16">
        <v>75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</row>
    <row r="11" spans="2:22" x14ac:dyDescent="0.3">
      <c r="B11" t="s">
        <v>90</v>
      </c>
      <c r="C11" s="16">
        <v>370</v>
      </c>
      <c r="D11" s="16">
        <v>370</v>
      </c>
      <c r="E11" s="16">
        <v>370</v>
      </c>
      <c r="F11" s="16">
        <v>370</v>
      </c>
      <c r="G11" s="16">
        <v>370</v>
      </c>
      <c r="H11" s="16">
        <v>370</v>
      </c>
      <c r="I11" s="16">
        <v>370</v>
      </c>
      <c r="J11" s="16">
        <v>370</v>
      </c>
      <c r="K11" s="16">
        <v>370</v>
      </c>
      <c r="L11" s="16">
        <v>370</v>
      </c>
      <c r="M11" s="16">
        <v>370</v>
      </c>
      <c r="N11" s="16">
        <v>370</v>
      </c>
      <c r="O11" s="16">
        <v>370</v>
      </c>
      <c r="P11" s="16">
        <v>370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</row>
    <row r="12" spans="2:22" x14ac:dyDescent="0.3">
      <c r="B12" t="s">
        <v>91</v>
      </c>
      <c r="C12" s="16">
        <f>SUM(C6:C11)</f>
        <v>24248</v>
      </c>
      <c r="D12" s="16">
        <f>SUM(D6:D11)</f>
        <v>24448</v>
      </c>
      <c r="E12" s="16">
        <f>SUM(E6:E11)</f>
        <v>24478</v>
      </c>
      <c r="F12" s="16">
        <f>SUM(F6:F11)</f>
        <v>24348</v>
      </c>
      <c r="G12" s="16">
        <f>SUM(G6:G11)</f>
        <v>24048</v>
      </c>
      <c r="H12" s="16">
        <f>SUM(H6:H11)</f>
        <v>23948</v>
      </c>
      <c r="I12" s="16">
        <f>SUM(I6:I11)</f>
        <v>24448</v>
      </c>
      <c r="J12" s="16">
        <f>SUM(J6:J11)</f>
        <v>24548</v>
      </c>
      <c r="K12" s="16">
        <f>SUM(K6:K11)</f>
        <v>24558</v>
      </c>
      <c r="L12" s="16">
        <f>SUM(L6:L11)</f>
        <v>24648</v>
      </c>
      <c r="M12" s="16">
        <f>SUM(M6:M11)</f>
        <v>24148</v>
      </c>
      <c r="N12" s="16">
        <f>SUM(N6:N11)</f>
        <v>24448</v>
      </c>
      <c r="O12" s="16">
        <f>SUM(O6:O11)</f>
        <v>24448</v>
      </c>
      <c r="P12" s="16">
        <f>SUM(P6:P11)</f>
        <v>24448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</row>
    <row r="13" spans="2:22" x14ac:dyDescent="0.3">
      <c r="B13" t="s">
        <v>93</v>
      </c>
      <c r="C13" s="16">
        <v>30500</v>
      </c>
      <c r="D13" s="16">
        <v>31200</v>
      </c>
      <c r="E13" s="16">
        <v>30500</v>
      </c>
      <c r="F13" s="16">
        <v>31500</v>
      </c>
      <c r="G13" s="16">
        <v>30500</v>
      </c>
      <c r="H13" s="16">
        <v>31100</v>
      </c>
      <c r="I13" s="16">
        <v>31400</v>
      </c>
      <c r="J13" s="16">
        <v>31500</v>
      </c>
      <c r="K13" s="16">
        <v>30500</v>
      </c>
      <c r="L13" s="16">
        <v>31500</v>
      </c>
      <c r="M13" s="16">
        <v>31500</v>
      </c>
      <c r="N13" s="16">
        <v>31500</v>
      </c>
      <c r="O13" s="16">
        <v>31500</v>
      </c>
      <c r="P13" s="16">
        <v>31500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</row>
    <row r="14" spans="2:22" x14ac:dyDescent="0.3">
      <c r="B14" t="s">
        <v>92</v>
      </c>
      <c r="C14" s="17">
        <f>SUM(C12-C13)/C12</f>
        <v>-0.25783569778950843</v>
      </c>
      <c r="D14" s="17">
        <f t="shared" ref="D14:P14" si="0">SUM(D12-D13)/D12</f>
        <v>-0.27617801047120422</v>
      </c>
      <c r="E14" s="17">
        <f t="shared" si="0"/>
        <v>-0.24601683144047717</v>
      </c>
      <c r="F14" s="17">
        <f t="shared" si="0"/>
        <v>-0.29374075899457863</v>
      </c>
      <c r="G14" s="17">
        <f t="shared" si="0"/>
        <v>-0.26829673985362607</v>
      </c>
      <c r="H14" s="17">
        <f t="shared" si="0"/>
        <v>-0.29864706864873891</v>
      </c>
      <c r="I14" s="17">
        <f t="shared" si="0"/>
        <v>-0.28435863874345552</v>
      </c>
      <c r="J14" s="17">
        <f t="shared" si="0"/>
        <v>-0.28320026071370374</v>
      </c>
      <c r="K14" s="17">
        <f t="shared" si="0"/>
        <v>-0.24195781415424708</v>
      </c>
      <c r="L14" s="17">
        <f t="shared" si="0"/>
        <v>-0.27799415774099318</v>
      </c>
      <c r="M14" s="17">
        <f t="shared" si="0"/>
        <v>-0.30445585555739607</v>
      </c>
      <c r="N14" s="17">
        <f t="shared" si="0"/>
        <v>-0.28844895287958117</v>
      </c>
      <c r="O14" s="17">
        <f t="shared" si="0"/>
        <v>-0.28844895287958117</v>
      </c>
      <c r="P14" s="17">
        <f t="shared" si="0"/>
        <v>-0.28844895287958117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</row>
    <row r="62" spans="3:22" x14ac:dyDescent="0.3">
      <c r="C62" s="17">
        <f>SUM(C12/C13)</f>
        <v>0.79501639344262298</v>
      </c>
      <c r="D62" s="17">
        <f t="shared" ref="D62:P62" si="1">SUM(D12/D13)</f>
        <v>0.78358974358974354</v>
      </c>
      <c r="E62" s="17">
        <f t="shared" si="1"/>
        <v>0.80255737704918029</v>
      </c>
      <c r="F62" s="17">
        <f t="shared" si="1"/>
        <v>0.77295238095238095</v>
      </c>
      <c r="G62" s="17">
        <f t="shared" si="1"/>
        <v>0.78845901639344262</v>
      </c>
      <c r="H62" s="17">
        <f t="shared" si="1"/>
        <v>0.77003215434083605</v>
      </c>
      <c r="I62" s="17">
        <f t="shared" si="1"/>
        <v>0.77859872611464964</v>
      </c>
      <c r="J62" s="17">
        <f t="shared" si="1"/>
        <v>0.77930158730158727</v>
      </c>
      <c r="K62" s="17">
        <f t="shared" si="1"/>
        <v>0.80518032786885241</v>
      </c>
      <c r="L62" s="17">
        <f t="shared" si="1"/>
        <v>0.78247619047619044</v>
      </c>
      <c r="M62" s="17">
        <f t="shared" si="1"/>
        <v>0.76660317460317462</v>
      </c>
      <c r="N62" s="17">
        <f t="shared" si="1"/>
        <v>0.77612698412698411</v>
      </c>
      <c r="O62" s="17">
        <f t="shared" si="1"/>
        <v>0.77612698412698411</v>
      </c>
      <c r="P62" s="17">
        <f t="shared" si="1"/>
        <v>0.77612698412698411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</row>
    <row r="65" spans="3:22" x14ac:dyDescent="0.3">
      <c r="C65" s="16">
        <f>SUM(C13-C12)</f>
        <v>6252</v>
      </c>
      <c r="D65" s="16">
        <f t="shared" ref="D65:V65" si="2">SUM(D13-D12)</f>
        <v>6752</v>
      </c>
      <c r="E65" s="16">
        <f t="shared" si="2"/>
        <v>6022</v>
      </c>
      <c r="F65" s="16">
        <f t="shared" si="2"/>
        <v>7152</v>
      </c>
      <c r="G65" s="16">
        <f t="shared" si="2"/>
        <v>6452</v>
      </c>
      <c r="H65" s="16">
        <f t="shared" si="2"/>
        <v>7152</v>
      </c>
      <c r="I65" s="16">
        <f t="shared" si="2"/>
        <v>6952</v>
      </c>
      <c r="J65" s="16">
        <f t="shared" si="2"/>
        <v>6952</v>
      </c>
      <c r="K65" s="16">
        <f t="shared" si="2"/>
        <v>5942</v>
      </c>
      <c r="L65" s="16">
        <f t="shared" si="2"/>
        <v>6852</v>
      </c>
      <c r="M65" s="16">
        <f t="shared" si="2"/>
        <v>7352</v>
      </c>
      <c r="N65" s="16">
        <f t="shared" si="2"/>
        <v>7052</v>
      </c>
      <c r="O65" s="16">
        <f t="shared" si="2"/>
        <v>7052</v>
      </c>
      <c r="P65" s="16">
        <f t="shared" si="2"/>
        <v>7052</v>
      </c>
      <c r="Q65" s="16">
        <f t="shared" si="2"/>
        <v>0</v>
      </c>
      <c r="R65" s="16">
        <f t="shared" si="2"/>
        <v>0</v>
      </c>
      <c r="S65" s="16">
        <f t="shared" si="2"/>
        <v>0</v>
      </c>
      <c r="T65" s="16">
        <f t="shared" si="2"/>
        <v>0</v>
      </c>
      <c r="U65" s="16">
        <f t="shared" si="2"/>
        <v>0</v>
      </c>
      <c r="V65" s="16">
        <f t="shared" si="2"/>
        <v>0</v>
      </c>
    </row>
  </sheetData>
  <mergeCells count="1">
    <mergeCell ref="B4:F4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Team Finance Template</vt:lpstr>
      <vt:lpstr>M Jaeger Fanancials</vt:lpstr>
      <vt:lpstr>S Saunders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 Sharp</dc:creator>
  <cp:lastModifiedBy>Roger Sharp</cp:lastModifiedBy>
  <dcterms:created xsi:type="dcterms:W3CDTF">2023-01-07T14:33:41Z</dcterms:created>
  <dcterms:modified xsi:type="dcterms:W3CDTF">2023-10-23T13:32:21Z</dcterms:modified>
</cp:coreProperties>
</file>